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o" sheetId="1" r:id="rId3"/>
    <sheet state="visible" name="refactoring-dataset" sheetId="2" r:id="rId4"/>
    <sheet state="visible" name="features-statistics" sheetId="3" r:id="rId5"/>
    <sheet state="visible" name="rq1-raw" sheetId="4" r:id="rId6"/>
    <sheet state="visible" name="rq1-results-all" sheetId="5" r:id="rId7"/>
    <sheet state="visible" name="rq1-results-apache" sheetId="6" r:id="rId8"/>
    <sheet state="visible" name="rq1-results-github" sheetId="7" r:id="rId9"/>
    <sheet state="visible" name="rq1-results-fdroid" sheetId="8" r:id="rId10"/>
    <sheet state="visible" name="rq1-results-summary" sheetId="9" r:id="rId11"/>
    <sheet state="visible" name="rq1-pr-re-kfold" sheetId="10" r:id="rId12"/>
    <sheet state="visible" name="rq1-best-params" sheetId="11" r:id="rId13"/>
    <sheet state="visible" name="rq2-feature-importance" sheetId="12" r:id="rId14"/>
    <sheet state="visible" name="rq2-features-do-not-appear" sheetId="13" r:id="rId15"/>
    <sheet state="visible" name="rq3-cross-test-raw" sheetId="14" r:id="rId16"/>
    <sheet state="visible" name="rq3-results" sheetId="15" r:id="rId17"/>
    <sheet state="visible" name="rq3-summary" sheetId="16" r:id="rId18"/>
    <sheet state="visible" name="ttv-refactoring-constant-raw" sheetId="17" r:id="rId19"/>
    <sheet state="visible" name="ttv-refactoring-constant" sheetId="18" r:id="rId20"/>
    <sheet state="visible" name="ttv-sampling-nearmiss-raw" sheetId="19" r:id="rId21"/>
    <sheet state="visible" name="ttv-sampling-nearmiss" sheetId="20" r:id="rId22"/>
    <sheet state="visible" name="performance" sheetId="21" r:id="rId23"/>
  </sheets>
  <definedNames>
    <definedName hidden="1" localSheetId="3" name="_xlnm._FilterDatabase">'rq1-raw'!$A$1:$AA$481</definedName>
    <definedName hidden="1" localSheetId="2" name="_xlnm._FilterDatabase">'features-statistics'!$A$1:$J$1201</definedName>
    <definedName hidden="1" localSheetId="10" name="_xlnm._FilterDatabase">'rq1-best-params'!$A$1:$Z$121</definedName>
    <definedName hidden="1" localSheetId="9" name="_xlnm._FilterDatabase">'rq1-pr-re-kfold'!$A$1:$Z$289</definedName>
    <definedName hidden="1" localSheetId="13" name="_xlnm._FilterDatabase">'rq3-cross-test-raw'!$A$1:$G$829</definedName>
    <definedName hidden="1" localSheetId="20" name="_xlnm._FilterDatabase">performance!$A$1:$Z$481</definedName>
    <definedName hidden="1" localSheetId="2" name="Z_98A537D9_02F7_4E13_90C8_04A85E298D3B_.wvu.FilterData">'features-statistics'!$A$1:$I$1201</definedName>
  </definedNames>
  <calcPr/>
  <customWorkbookViews>
    <customWorkbookView activeSheetId="0" maximized="1" tabRatio="600" windowHeight="0" windowWidth="0" guid="{98A537D9-02F7-4E13-90C8-04A85E298D3B}" name="Filter 1"/>
  </customWorkbookViews>
</workbook>
</file>

<file path=xl/sharedStrings.xml><?xml version="1.0" encoding="utf-8"?>
<sst xmlns="http://schemas.openxmlformats.org/spreadsheetml/2006/main" count="14179" uniqueCount="329">
  <si>
    <t>This sheet explains whart you find here.</t>
  </si>
  <si>
    <t>Sheet</t>
  </si>
  <si>
    <t>Explanation</t>
  </si>
  <si>
    <t>refactoring-dataset</t>
  </si>
  <si>
    <t>Descriptive statistics of our datasets.</t>
  </si>
  <si>
    <t>features-statistics</t>
  </si>
  <si>
    <t>The distribution of the features we use to train our models</t>
  </si>
  <si>
    <t>rq1-raw</t>
  </si>
  <si>
    <t>The raw data (precision, recall, accuracy) for RQ1. Not really readable for humans, but used in the other rq1-* sheets.</t>
  </si>
  <si>
    <t>rq1-results-all</t>
  </si>
  <si>
    <t>The precision, accuracy and recall of the different models when the data is trained and tested in all the three datasets.</t>
  </si>
  <si>
    <t>rq1-results-apache</t>
  </si>
  <si>
    <t>The precision, accuracy and recall of the different models when the data is trained and tested in the Apache dataset.</t>
  </si>
  <si>
    <t>rq1-results-github</t>
  </si>
  <si>
    <t>The precision, accuracy and recall of the different models when the data is trained and tested in the GitHub dataset.</t>
  </si>
  <si>
    <t>rq1-results-fdroid</t>
  </si>
  <si>
    <t>The precision, accuracy and recall of the different models when the data is trained and tested in the F-Droid dataset.</t>
  </si>
  <si>
    <t>rq1-results-summary</t>
  </si>
  <si>
    <t>An overall summary of the performance of all the models</t>
  </si>
  <si>
    <t>rq1-pr-re-kfold</t>
  </si>
  <si>
    <t>The precision and recall of the k-fold evaluations</t>
  </si>
  <si>
    <t>rq1-best-params</t>
  </si>
  <si>
    <t>The best hyperparams found for each model after the random search</t>
  </si>
  <si>
    <t>rq2-feature-importance</t>
  </si>
  <si>
    <t>The top-1, top-5, and top-10 feature importance rankings, per refactoring level.</t>
  </si>
  <si>
    <t>rq2-features-do-not-appear</t>
  </si>
  <si>
    <t xml:space="preserve">The list of features that never appear in any of the rankings, per refactoring level. </t>
  </si>
  <si>
    <t>rq3-cross-test-raw</t>
  </si>
  <si>
    <t>The raw data for RQ1. Not really readable for humans, but used in the other rq3-* sheets.</t>
  </si>
  <si>
    <t>rq3-results</t>
  </si>
  <si>
    <t>The results of each model, per refactoring, for each combination of datasets (i.e.., trained in X, tested in Y)</t>
  </si>
  <si>
    <t>rq3-summary</t>
  </si>
  <si>
    <t>An overall summary of the RQ3.</t>
  </si>
  <si>
    <t>ttv-refactoring-constant-raw</t>
  </si>
  <si>
    <t>The raw data used in the "refactoring constant" discussion. Not human readable.</t>
  </si>
  <si>
    <t>ttv-refactoring-constant</t>
  </si>
  <si>
    <t>The precision and recall of Random Forest models when dataset uses k=25 and k=100 as constant to detect non-refactoring operations.</t>
  </si>
  <si>
    <t>ttv-sampling-nearmiss-raw</t>
  </si>
  <si>
    <t>The raw data used in the "under sampling algorithm" discussion. Not human readable.</t>
  </si>
  <si>
    <t>ttv-sampling-nearmiss</t>
  </si>
  <si>
    <t>The precision and recall of Random Forest models when undersampling happens via a different algorithm.</t>
  </si>
  <si>
    <t>performance</t>
  </si>
  <si>
    <t>The time it took to train and test each model.</t>
  </si>
  <si>
    <t>refactoring type (1=class, 2=method, 3=variable)</t>
  </si>
  <si>
    <t>All datasets together</t>
  </si>
  <si>
    <t>Apache</t>
  </si>
  <si>
    <t>GitHub</t>
  </si>
  <si>
    <t>F-Droid</t>
  </si>
  <si>
    <t>refactoring</t>
  </si>
  <si>
    <t>feature</t>
  </si>
  <si>
    <t>max</t>
  </si>
  <si>
    <t>min</t>
  </si>
  <si>
    <t>avg</t>
  </si>
  <si>
    <t>stddev</t>
  </si>
  <si>
    <t>stddev_samp (scaled by 1/(N-1))</t>
  </si>
  <si>
    <t>variance</t>
  </si>
  <si>
    <t>var_samp</t>
  </si>
  <si>
    <t>Class-level refactorings</t>
  </si>
  <si>
    <t>Extract Class</t>
  </si>
  <si>
    <t>Extract Superclass</t>
  </si>
  <si>
    <t>classAnonymousClassesQty</t>
  </si>
  <si>
    <t>classAssignmentsQty</t>
  </si>
  <si>
    <t>Extract Interface</t>
  </si>
  <si>
    <t>Extract Subclass</t>
  </si>
  <si>
    <t>classCbo</t>
  </si>
  <si>
    <t>classComparisonsQty</t>
  </si>
  <si>
    <t>classLambdasQty</t>
  </si>
  <si>
    <t>Move And Rename Class</t>
  </si>
  <si>
    <t>Move Class</t>
  </si>
  <si>
    <t>classLcom</t>
  </si>
  <si>
    <t>Rename Class</t>
  </si>
  <si>
    <t>classLoc</t>
  </si>
  <si>
    <t>classLoopQty</t>
  </si>
  <si>
    <t>Method-level refactorings</t>
  </si>
  <si>
    <t>Extract And Move Method</t>
  </si>
  <si>
    <t>classMathOperationsQty</t>
  </si>
  <si>
    <t>Extract Method</t>
  </si>
  <si>
    <t>classMaxNestedBlocks</t>
  </si>
  <si>
    <t>Inline Method</t>
  </si>
  <si>
    <t>Move Method</t>
  </si>
  <si>
    <t>classNosi</t>
  </si>
  <si>
    <t>Pull Up Method</t>
  </si>
  <si>
    <t>Push Down Method</t>
  </si>
  <si>
    <t>Rename Method</t>
  </si>
  <si>
    <t>Variable-level refactorings</t>
  </si>
  <si>
    <t>Extract Variable</t>
  </si>
  <si>
    <t>classNumberOfAbstractMethods</t>
  </si>
  <si>
    <t>Inline Variable</t>
  </si>
  <si>
    <t>Parameterize Variable</t>
  </si>
  <si>
    <t>Rename Parameter</t>
  </si>
  <si>
    <t>classNumberOfDefaultFields</t>
  </si>
  <si>
    <t>Rename Variable</t>
  </si>
  <si>
    <t>classNumberOfDefaultMethods</t>
  </si>
  <si>
    <t>Replace Variable With Attribute</t>
  </si>
  <si>
    <t>Non-refactoring instances</t>
  </si>
  <si>
    <t>Class-level refactoring</t>
  </si>
  <si>
    <t>Method-level refactoring</t>
  </si>
  <si>
    <t>classNumberOfFields</t>
  </si>
  <si>
    <t>Variable-level refactoring</t>
  </si>
  <si>
    <t>classNumberOfFinalFields</t>
  </si>
  <si>
    <t>classNumberOfFinalMethods</t>
  </si>
  <si>
    <t>classNumberOfMethods</t>
  </si>
  <si>
    <t>classNumberOfPrivateFields</t>
  </si>
  <si>
    <t>classNumberOfPrivateMethods</t>
  </si>
  <si>
    <t>classNumberOfProtectedFields</t>
  </si>
  <si>
    <t>classNumberOfProtectedMethods</t>
  </si>
  <si>
    <t>classNumberOfPublicFields</t>
  </si>
  <si>
    <t>classNumberOfPublicMethods</t>
  </si>
  <si>
    <t>classNumberOfStaticFields</t>
  </si>
  <si>
    <t>classNumberOfStaticMethods</t>
  </si>
  <si>
    <t>classNumberOfSynchronizedFields</t>
  </si>
  <si>
    <t>classNumberOfSynchronizedMethods</t>
  </si>
  <si>
    <t>classNumbersQty</t>
  </si>
  <si>
    <t>classParenthesizedExpsQty</t>
  </si>
  <si>
    <t>classReturnQty</t>
  </si>
  <si>
    <t>classRfc</t>
  </si>
  <si>
    <t>classStringLiteralsQty</t>
  </si>
  <si>
    <t>classSubClassesQty</t>
  </si>
  <si>
    <t>classTryCatchQty</t>
  </si>
  <si>
    <t>classUniqueWordsQty</t>
  </si>
  <si>
    <t>classVariablesQty</t>
  </si>
  <si>
    <t>classWmc</t>
  </si>
  <si>
    <t>authorOwnership</t>
  </si>
  <si>
    <t>bugFixCount</t>
  </si>
  <si>
    <t>linesAdded</t>
  </si>
  <si>
    <t>linesDeleted</t>
  </si>
  <si>
    <t>qtyMajorAuthors</t>
  </si>
  <si>
    <t>qtyMinorAuthors</t>
  </si>
  <si>
    <t>qtyOfAuthors</t>
  </si>
  <si>
    <t>qtyOfCommits</t>
  </si>
  <si>
    <t>refactoringsInvolved</t>
  </si>
  <si>
    <t>(Helper)</t>
  </si>
  <si>
    <t>CSV</t>
  </si>
  <si>
    <t>Dataset</t>
  </si>
  <si>
    <t>Refactoring</t>
  </si>
  <si>
    <t>Model</t>
  </si>
  <si>
    <t>Precision</t>
  </si>
  <si>
    <t>Recall</t>
  </si>
  <si>
    <t>Accuracy</t>
  </si>
  <si>
    <t>github</t>
  </si>
  <si>
    <t>decision-tree</t>
  </si>
  <si>
    <t>random-forest</t>
  </si>
  <si>
    <t>logistic-regression</t>
  </si>
  <si>
    <t>naive-bayes</t>
  </si>
  <si>
    <t>apache</t>
  </si>
  <si>
    <t>fdroid</t>
  </si>
  <si>
    <t>svm</t>
  </si>
  <si>
    <t>All datasets</t>
  </si>
  <si>
    <t>deep-learning</t>
  </si>
  <si>
    <t>Mean Precision</t>
  </si>
  <si>
    <t>Mean Recall</t>
  </si>
  <si>
    <t>methodAnonymousClassesQty</t>
  </si>
  <si>
    <t>methodAssignmentsQty</t>
  </si>
  <si>
    <t>methodCbo</t>
  </si>
  <si>
    <t>methodComparisonsQty</t>
  </si>
  <si>
    <t>methodLambdasQty</t>
  </si>
  <si>
    <t>methodLoc</t>
  </si>
  <si>
    <t>methodLoopQty</t>
  </si>
  <si>
    <t>methodMathOperationsQty</t>
  </si>
  <si>
    <t>methodMaxNestedBlocks</t>
  </si>
  <si>
    <t>methodNumbersQty</t>
  </si>
  <si>
    <t>methodParametersQty</t>
  </si>
  <si>
    <t>methodParenthesizedExpsQty</t>
  </si>
  <si>
    <t>methodReturnQty</t>
  </si>
  <si>
    <t>methodRfc</t>
  </si>
  <si>
    <t>methodStringLiteralsQty</t>
  </si>
  <si>
    <t>methodSubClassesQty</t>
  </si>
  <si>
    <t>methodTryCatchQty</t>
  </si>
  <si>
    <t>methodUniqueWordsQty</t>
  </si>
  <si>
    <t>methodVariablesQty</t>
  </si>
  <si>
    <t>methodWmc</t>
  </si>
  <si>
    <t>Logistic regression (average)</t>
  </si>
  <si>
    <t>SVM linear (average)</t>
  </si>
  <si>
    <t>Naive Bayes (average)</t>
  </si>
  <si>
    <t>Decision tree (average)</t>
  </si>
  <si>
    <t>Random forest (average)</t>
  </si>
  <si>
    <t>Neural Network (average)</t>
  </si>
  <si>
    <t>average</t>
  </si>
  <si>
    <t>model</t>
  </si>
  <si>
    <t>metric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</si>
  <si>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</si>
  <si>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</si>
  <si>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</si>
  <si>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</si>
  <si>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</si>
  <si>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</si>
  <si>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</si>
  <si>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</si>
  <si>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</si>
  <si>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</si>
  <si>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all</t>
  </si>
  <si>
    <t>precision</t>
  </si>
  <si>
    <t>recall</t>
  </si>
  <si>
    <t>dataset</t>
  </si>
  <si>
    <t>best params</t>
  </si>
  <si>
    <t>['criterion: gini'; 'max_depth: null'; 'max_features: auto'; 'min_samples_split: 2'; 'splitter: best']</t>
  </si>
  <si>
    <t>['bootstrap: false'; 'criterion: gini'; 'max_depth: null'; 'max_features: 10'; 'min_samples_split: 6'; 'n_estimators: 50']</t>
  </si>
  <si>
    <t>['C: 12.44341349350391']</t>
  </si>
  <si>
    <t>['var_smoothing: 1e-10']</t>
  </si>
  <si>
    <t>['criterion: entropy'; 'max_depth: null'; 'max_features: null'; 'min_samples_split: 7'; 'splitter: best']</t>
  </si>
  <si>
    <t>['bootstrap: false'; 'criterion: entropy'; 'max_depth: null'; 'max_features: 10'; 'min_samples_split: 4'; 'n_estimators: 100']</t>
  </si>
  <si>
    <t>['C: 92.01878705731117']</t>
  </si>
  <si>
    <t>['var_smoothing: 1e-05']</t>
  </si>
  <si>
    <t>['criterion: gini'; 'max_depth: 24'; 'max_features: null'; 'min_samples_split: 3'; 'splitter: best']</t>
  </si>
  <si>
    <t>['bootstrap: false'; 'criterion: gini'; 'max_depth: null'; 'max_features: 9'; 'min_samples_split: 4'; 'n_estimators: 100']</t>
  </si>
  <si>
    <t>['C: 99.94037373943381']</t>
  </si>
  <si>
    <t>['var_smoothing: 1e-07']</t>
  </si>
  <si>
    <t>['criterion: entropy'; 'max_depth: 24'; 'max_features: null'; 'min_samples_split: 4'; 'splitter: best']</t>
  </si>
  <si>
    <t>['bootstrap: false'; 'criterion: entropy'; 'max_depth: null'; 'max_features: 6'; 'min_samples_split: 7'; 'n_estimators: 100']</t>
  </si>
  <si>
    <t>['C: 45.29341602650648']</t>
  </si>
  <si>
    <t>['bootstrap: false'; 'criterion: entropy'; 'max_depth: 24'; 'max_features: 8'; 'min_samples_split: 3'; 'n_estimators: 100']</t>
  </si>
  <si>
    <t>['C: 94.08255529660804']</t>
  </si>
  <si>
    <t>['criterion: entropy'; 'max_depth: 12'; 'max_features: null'; 'min_samples_split: 8'; 'splitter: best']</t>
  </si>
  <si>
    <t>['bootstrap: true'; 'criterion: entropy'; 'max_depth: null'; 'max_features: 10'; 'min_samples_split: 6'; 'n_estimators: 100']</t>
  </si>
  <si>
    <t>['C: 31.642634845151168']</t>
  </si>
  <si>
    <t>['shrinking: false'; 'kernel: linear'; 'C: 9.200727487823526']</t>
  </si>
  <si>
    <t>['shrinking: false'; 'kernel: linear'; 'C: 0.9045048535797623']</t>
  </si>
  <si>
    <t>['shrinking: false'; 'kernel: linear'; 'C: 9.313593608389104']</t>
  </si>
  <si>
    <t>['shrinking: false'; 'kernel: linear'; 'C: 8.448038988805635']</t>
  </si>
  <si>
    <t>['shrinking: false'; 'kernel: linear'; 'C: 9.601585423487442']</t>
  </si>
  <si>
    <t>['shrinking: false'; 'kernel: linear'; 'C: 0.6941849557857515']</t>
  </si>
  <si>
    <t>['criterion: entropy'; 'max_depth: null'; 'max_features: sqrt'; 'min_samples_split: 5'; 'splitter: best']</t>
  </si>
  <si>
    <t>['bootstrap: false'; 'criterion: gini'; 'max_depth: null'; 'max_features: 9'; 'min_samples_split: 6'; 'n_estimators: 100']</t>
  </si>
  <si>
    <t>['C: 76.98264609264628']</t>
  </si>
  <si>
    <t>['criterion: entropy'; 'max_depth: null'; 'max_features: sqrt'; 'min_samples_split: 7'; 'splitter: best']</t>
  </si>
  <si>
    <t>['bootstrap: false'; 'criterion: entropy'; 'max_depth: null'; 'max_features: 8'; 'min_samples_split: 2'; 'n_estimators: 100']</t>
  </si>
  <si>
    <t>['C: 82.21837142300895']</t>
  </si>
  <si>
    <t>['criterion: gini'; 'max_depth: 24'; 'max_features: null'; 'min_samples_split: 2'; 'splitter: best']</t>
  </si>
  <si>
    <t>['bootstrap: false'; 'criterion: entropy'; 'max_depth: null'; 'max_features: 10'; 'min_samples_split: 5'; 'n_estimators: 50']</t>
  </si>
  <si>
    <t>['C: 90.25997150952789']</t>
  </si>
  <si>
    <t>['criterion: entropy'; 'max_depth: 24'; 'max_features: auto'; 'min_samples_split: 3'; 'splitter: best']</t>
  </si>
  <si>
    <t>['bootstrap: false'; 'criterion: entropy'; 'max_depth: null'; 'max_features: 9'; 'min_samples_split: 3'; 'n_estimators: 50']</t>
  </si>
  <si>
    <t>['C: 77.8932517543575']</t>
  </si>
  <si>
    <t>['bootstrap: false'; 'criterion: entropy'; 'max_depth: null'; 'max_features: 7'; 'min_samples_split: 3'; 'n_estimators: 50']</t>
  </si>
  <si>
    <t>['C: 91.00358389975783']</t>
  </si>
  <si>
    <t>['criterion: gini'; 'max_depth: 6'; 'max_features: null'; 'min_samples_split: 5'; 'splitter: best']</t>
  </si>
  <si>
    <t>['bootstrap: true'; 'criterion: gini'; 'max_depth: null'; 'max_features: 9'; 'min_samples_split: 10'; 'n_estimators: 100']</t>
  </si>
  <si>
    <t>['C: 82.37546391611826']</t>
  </si>
  <si>
    <t>['shrinking: false'; 'kernel: linear'; 'C: 9.813723681350332']</t>
  </si>
  <si>
    <t>['shrinking: false'; 'kernel: linear'; 'C: 7.126658858815476']</t>
  </si>
  <si>
    <t>['shrinking: false'; 'kernel: linear'; 'C: 7.721205668610225']</t>
  </si>
  <si>
    <t>['shrinking: false'; 'kernel: linear'; 'C: 5.361741453763724']</t>
  </si>
  <si>
    <t>['shrinking: false'; 'kernel: linear'; 'C: 8.97132520718371']</t>
  </si>
  <si>
    <t>['shrinking: false'; 'kernel: linear'; 'C: 2.5688397618159664']</t>
  </si>
  <si>
    <t>['criterion: entropy'; 'max_depth: null'; 'max_features: null'; 'min_samples_split: 2'; 'splitter: best']</t>
  </si>
  <si>
    <t>['bootstrap: false'; 'criterion: entropy'; 'max_depth: null'; 'max_features: 10'; 'min_samples_split: 8'; 'n_estimators: 50']</t>
  </si>
  <si>
    <t>['C: 58.052408035929304']</t>
  </si>
  <si>
    <t>['bootstrap: false'; 'criterion: gini'; 'max_depth: null'; 'max_features: 7'; 'min_samples_split: 6'; 'n_estimators: 100']</t>
  </si>
  <si>
    <t>['C: 80.03540110625322']</t>
  </si>
  <si>
    <t>['var_smoothing: 1e-06']</t>
  </si>
  <si>
    <t>['criterion: gini'; 'max_depth: null'; 'max_features: null'; 'min_samples_split: 4'; 'splitter: best']</t>
  </si>
  <si>
    <t>['bootstrap: false'; 'criterion: gini'; 'max_depth: null'; 'max_features: 10'; 'min_samples_split: 3'; 'n_estimators: 100']</t>
  </si>
  <si>
    <t>['C: 64.20482585047759']</t>
  </si>
  <si>
    <t>['criterion: gini'; 'max_depth: 12'; 'max_features: null'; 'min_samples_split: 8'; 'splitter: best']</t>
  </si>
  <si>
    <t>['bootstrap: false'; 'criterion: gini'; 'max_depth: null'; 'max_features: 6'; 'min_samples_split: 3'; 'n_estimators: 50']</t>
  </si>
  <si>
    <t>['C: 42.69090090246177']</t>
  </si>
  <si>
    <t>['criterion: entropy'; 'max_depth: 24'; 'max_features: null'; 'min_samples_split: 5'; 'splitter: best']</t>
  </si>
  <si>
    <t>['bootstrap: false'; 'criterion: entropy'; 'max_depth: null'; 'max_features: 4'; 'min_samples_split: 4'; 'n_estimators: 100']</t>
  </si>
  <si>
    <t>['C: 59.973235061041706']</t>
  </si>
  <si>
    <t>['criterion: entropy'; 'max_depth: 12'; 'max_features: null'; 'min_samples_split: 7'; 'splitter: best']</t>
  </si>
  <si>
    <t>['bootstrap: true'; 'criterion: entropy'; 'max_depth: 24'; 'max_features: 7'; 'min_samples_split: 5'; 'n_estimators: 100']</t>
  </si>
  <si>
    <t>['C: 7.093230367347506']</t>
  </si>
  <si>
    <t>['bootstrap: false'; 'criterion: gini'; 'max_depth: null'; 'max_features: 9'; 'min_samples_split: 2'; 'n_estimators: 100']</t>
  </si>
  <si>
    <t>['C: 86.08874401457666']</t>
  </si>
  <si>
    <t>['var_smoothing: 1e-09']</t>
  </si>
  <si>
    <t>['criterion: entropy'; 'max_depth: 24'; 'max_features: null'; 'min_samples_split: 2'; 'splitter: best']</t>
  </si>
  <si>
    <t>['bootstrap: false'; 'criterion: gini'; 'max_depth: null'; 'max_features: 6'; 'min_samples_split: 6'; 'n_estimators: 50']</t>
  </si>
  <si>
    <t>['C: 12.855406032062076']</t>
  </si>
  <si>
    <t>['bootstrap: false'; 'criterion: entropy'; 'max_depth: null'; 'max_features: 5'; 'min_samples_split: 7'; 'n_estimators: 100']</t>
  </si>
  <si>
    <t>['C: 16.028116366010952']</t>
  </si>
  <si>
    <t>['bootstrap: false'; 'criterion: entropy'; 'max_depth: 24'; 'max_features: 5'; 'min_samples_split: 4'; 'n_estimators: 100']</t>
  </si>
  <si>
    <t>['C: 18.93681604072334']</t>
  </si>
  <si>
    <t>['criterion: gini'; 'max_depth: null'; 'max_features: auto'; 'min_samples_split: 2'; 'splitter: random']</t>
  </si>
  <si>
    <t>['bootstrap: false'; 'criterion: entropy'; 'max_depth: null'; 'max_features: 6'; 'min_samples_split: 5'; 'n_estimators: 50']</t>
  </si>
  <si>
    <t>['C: 88.53784359292109']</t>
  </si>
  <si>
    <t>['var_smoothing: 1e-08']</t>
  </si>
  <si>
    <t>['criterion: gini'; 'max_depth: 3'; 'max_features: sqrt'; 'min_samples_split: 8'; 'splitter: best']</t>
  </si>
  <si>
    <t>['bootstrap: true'; 'criterion: gini'; 'max_depth: 24'; 'max_features: 8'; 'min_samples_split: 6'; 'n_estimators: 100']</t>
  </si>
  <si>
    <t>['C: 0.2546312377015183']</t>
  </si>
  <si>
    <t>['shrinking: false'; 'kernel: linear'; 'C: 9.234076855866634']</t>
  </si>
  <si>
    <t>['shrinking: false'; 'kernel: linear'; 'C: 8.864454988297194']</t>
  </si>
  <si>
    <t>['shrinking: false'; 'kernel: linear'; 'C: 7.516536656163635']</t>
  </si>
  <si>
    <t>['shrinking: false'; 'kernel: linear'; 'C: 8.184000189866216']</t>
  </si>
  <si>
    <t>['shrinking: false'; 'kernel: linear'; 'C: 9.014997813758177']</t>
  </si>
  <si>
    <t>['shrinking: false'; 'kernel: linear'; 'C: 9.26884731667398']</t>
  </si>
  <si>
    <t>['shrinking: false'; 'kernel: linear'; 'C: 5.5253106831587955']</t>
  </si>
  <si>
    <t>['shrinking: false'; 'kernel: linear'; 'C: 8.260980986846267']</t>
  </si>
  <si>
    <t>['shrinking: false'; 'kernel: linear'; 'C: 8.965604333467674']</t>
  </si>
  <si>
    <t>['shrinking: false'; 'kernel: linear'; 'C: 8.266745868288618']</t>
  </si>
  <si>
    <t>['shrinking: false'; 'kernel: linear'; 'C: 9.315167760416807']</t>
  </si>
  <si>
    <t>['shrinking: false'; 'kernel: linear'; 'C: 9.140444514945807']</t>
  </si>
  <si>
    <t>Top 1</t>
  </si>
  <si>
    <t>Top 5</t>
  </si>
  <si>
    <t>Top 10</t>
  </si>
  <si>
    <t>variableAppearances</t>
  </si>
  <si>
    <t>Class-level</t>
  </si>
  <si>
    <t>Method-level</t>
  </si>
  <si>
    <t>Variable-level</t>
  </si>
  <si>
    <t>(helper)</t>
  </si>
  <si>
    <t>dataset_loaded_model</t>
  </si>
  <si>
    <t>dataset_test</t>
  </si>
  <si>
    <t xml:space="preserve">Precision </t>
  </si>
  <si>
    <t>Model: Apache Test:GitHub</t>
  </si>
  <si>
    <t>Random forest</t>
  </si>
  <si>
    <t>X</t>
  </si>
  <si>
    <t>Decision tree</t>
  </si>
  <si>
    <t>SVM</t>
  </si>
  <si>
    <t>Naive Bayes</t>
  </si>
  <si>
    <t>Logistic Regression</t>
  </si>
  <si>
    <t>Neural network</t>
  </si>
  <si>
    <t>helper</t>
  </si>
  <si>
    <t>k</t>
  </si>
  <si>
    <t>accuracy</t>
  </si>
  <si>
    <t>No refactoring = 100</t>
  </si>
  <si>
    <t>No refactoring = 25</t>
  </si>
  <si>
    <t>Non refactoring instances</t>
  </si>
  <si>
    <t>difference in precision (when compared to k=50; positive means k=50 better)</t>
  </si>
  <si>
    <t>absolute number</t>
  </si>
  <si>
    <t>difference in recall (when compared to k=50; positive means k=50 better)</t>
  </si>
  <si>
    <t>Test</t>
  </si>
  <si>
    <t>difference in precision (when compared to random; positive means random is better)</t>
  </si>
  <si>
    <t>difference in recall (when compared to random; positive means random is better)</t>
  </si>
  <si>
    <t>Average difference</t>
  </si>
  <si>
    <t>Number of negative numbers (i.e., where k=50 does worse)</t>
  </si>
  <si>
    <t>count of negative numbers (i.e., near miss did better)</t>
  </si>
  <si>
    <t>start</t>
  </si>
  <si>
    <t>end</t>
  </si>
  <si>
    <t>difference in minutes</t>
  </si>
  <si>
    <t>TIME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</si>
</sst>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"/>
    <numFmt numFmtId="165" formatCode="yyyy-mm-dd h:mm:ss"/>
  </numFmts>
  <fonts count="9">
    <font>
      <sz val="10.0"/>
      <color rgb="FF000000"/>
      <name val="Arial"/>
    </font>
    <font/>
    <font>
      <b/>
    </font>
    <font>
      <sz val="10.0"/>
      <color rgb="FF222222"/>
      <name val="Arial"/>
    </font>
    <font>
      <b/>
      <sz val="8.0"/>
      <color rgb="FF000000"/>
      <name val="Arial"/>
    </font>
    <font>
      <color rgb="FF000000"/>
    </font>
    <font>
      <sz val="8.0"/>
      <color rgb="FF000000"/>
      <name val="Arial"/>
    </font>
    <font>
      <sz val="11.0"/>
      <color rgb="FF000000"/>
      <name val="Inconsolata"/>
    </font>
    <font>
      <b/>
      <sz val="24.0"/>
      <color rgb="FF980000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B0B3B2"/>
        <bgColor rgb="FFB0B3B2"/>
      </patternFill>
    </fill>
    <fill>
      <patternFill patternType="solid">
        <fgColor rgb="FFD4D4D4"/>
        <bgColor rgb="FFD4D4D4"/>
      </patternFill>
    </fill>
    <fill>
      <patternFill patternType="solid">
        <fgColor rgb="FFEFEFEF"/>
        <bgColor rgb="FFEFEFEF"/>
      </patternFill>
    </fill>
  </fills>
  <borders count="1">
    <border/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3" numFmtId="0" xfId="0" applyAlignment="1" applyFill="1" applyFont="1">
      <alignment readingOrder="0"/>
    </xf>
    <xf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 readingOrder="0"/>
    </xf>
    <xf borderId="0" fillId="3" fontId="4" numFmtId="0" xfId="0" applyAlignment="1" applyFill="1" applyFont="1">
      <alignment readingOrder="0" shrinkToFit="0" vertical="top" wrapText="1"/>
    </xf>
    <xf borderId="0" fillId="3" fontId="5" numFmtId="0" xfId="0" applyAlignment="1" applyFont="1">
      <alignment readingOrder="0" vertical="top"/>
    </xf>
    <xf borderId="0" fillId="3" fontId="5" numFmtId="0" xfId="0" applyAlignment="1" applyFont="1">
      <alignment readingOrder="0" shrinkToFit="0" vertical="top" wrapText="1"/>
    </xf>
    <xf borderId="0" fillId="2" fontId="1" numFmtId="0" xfId="0" applyFont="1"/>
    <xf borderId="0" fillId="0" fontId="1" numFmtId="164" xfId="0" applyFont="1" applyNumberFormat="1"/>
    <xf borderId="0" fillId="4" fontId="4" numFmtId="0" xfId="0" applyAlignment="1" applyFill="1" applyFont="1">
      <alignment readingOrder="0" vertical="top"/>
    </xf>
    <xf borderId="0" fillId="0" fontId="5" numFmtId="164" xfId="0" applyAlignment="1" applyFont="1" applyNumberFormat="1">
      <alignment readingOrder="0"/>
    </xf>
    <xf borderId="0" fillId="0" fontId="6" numFmtId="0" xfId="0" applyAlignment="1" applyFont="1">
      <alignment readingOrder="0" vertical="top"/>
    </xf>
    <xf borderId="0" fillId="0" fontId="1" numFmtId="164" xfId="0" applyAlignment="1" applyFont="1" applyNumberFormat="1">
      <alignment readingOrder="0"/>
    </xf>
    <xf borderId="0" fillId="0" fontId="6" numFmtId="11" xfId="0" applyAlignment="1" applyFont="1" applyNumberFormat="1">
      <alignment readingOrder="0" vertical="top"/>
    </xf>
    <xf borderId="0" fillId="0" fontId="2" numFmtId="2" xfId="0" applyAlignment="1" applyFont="1" applyNumberFormat="1">
      <alignment readingOrder="0"/>
    </xf>
    <xf borderId="0" fillId="0" fontId="1" numFmtId="2" xfId="0" applyAlignment="1" applyFont="1" applyNumberFormat="1">
      <alignment readingOrder="0"/>
    </xf>
    <xf borderId="0" fillId="0" fontId="2" numFmtId="0" xfId="0" applyAlignment="1" applyFont="1">
      <alignment horizontal="center" readingOrder="0"/>
    </xf>
    <xf borderId="0" fillId="0" fontId="1" numFmtId="2" xfId="0" applyFont="1" applyNumberFormat="1"/>
    <xf borderId="0" fillId="0" fontId="1" numFmtId="0" xfId="0" applyAlignment="1" applyFont="1">
      <alignment horizontal="center" readingOrder="0"/>
    </xf>
    <xf borderId="0" fillId="0" fontId="2" numFmtId="2" xfId="0" applyAlignment="1" applyFont="1" applyNumberFormat="1">
      <alignment horizontal="center" readingOrder="0" vertical="center"/>
    </xf>
    <xf borderId="0" fillId="0" fontId="2" numFmtId="2" xfId="0" applyAlignment="1" applyFont="1" applyNumberFormat="1">
      <alignment horizontal="center" readingOrder="0"/>
    </xf>
    <xf borderId="0" fillId="0" fontId="1" numFmtId="2" xfId="0" applyFont="1" applyNumberFormat="1"/>
    <xf borderId="0" fillId="0" fontId="2" numFmtId="0" xfId="0" applyFont="1"/>
    <xf borderId="0" fillId="0" fontId="2" numFmtId="0" xfId="0" applyAlignment="1" applyFont="1">
      <alignment horizontal="right" readingOrder="0"/>
    </xf>
    <xf borderId="0" fillId="5" fontId="1" numFmtId="0" xfId="0" applyAlignment="1" applyFill="1" applyFont="1">
      <alignment horizontal="center" readingOrder="0"/>
    </xf>
    <xf borderId="0" fillId="0" fontId="1" numFmtId="0" xfId="0" applyAlignment="1" applyFont="1">
      <alignment shrinkToFit="0" wrapText="1"/>
    </xf>
    <xf borderId="0" fillId="2" fontId="7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0" fontId="1" numFmtId="2" xfId="0" applyAlignment="1" applyFont="1" applyNumberFormat="1">
      <alignment shrinkToFit="0" wrapText="1"/>
    </xf>
    <xf borderId="0" fillId="0" fontId="2" numFmtId="0" xfId="0" applyAlignment="1" applyFont="1">
      <alignment shrinkToFit="0" wrapText="1"/>
    </xf>
    <xf borderId="0" fillId="0" fontId="1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8.xml"/><Relationship Id="rId11" Type="http://schemas.openxmlformats.org/officeDocument/2006/relationships/worksheet" Target="worksheets/sheet9.xml"/><Relationship Id="rId22" Type="http://schemas.openxmlformats.org/officeDocument/2006/relationships/worksheet" Target="worksheets/sheet20.xml"/><Relationship Id="rId10" Type="http://schemas.openxmlformats.org/officeDocument/2006/relationships/worksheet" Target="worksheets/sheet8.xml"/><Relationship Id="rId21" Type="http://schemas.openxmlformats.org/officeDocument/2006/relationships/worksheet" Target="worksheets/sheet19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23" Type="http://schemas.openxmlformats.org/officeDocument/2006/relationships/worksheet" Target="worksheets/sheet21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5" Type="http://schemas.openxmlformats.org/officeDocument/2006/relationships/worksheet" Target="worksheets/sheet13.xml"/><Relationship Id="rId14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16" Type="http://schemas.openxmlformats.org/officeDocument/2006/relationships/worksheet" Target="worksheets/sheet14.xml"/><Relationship Id="rId5" Type="http://schemas.openxmlformats.org/officeDocument/2006/relationships/worksheet" Target="worksheets/sheet3.xml"/><Relationship Id="rId19" Type="http://schemas.openxmlformats.org/officeDocument/2006/relationships/worksheet" Target="worksheets/sheet17.xml"/><Relationship Id="rId6" Type="http://schemas.openxmlformats.org/officeDocument/2006/relationships/worksheet" Target="worksheets/sheet4.xml"/><Relationship Id="rId18" Type="http://schemas.openxmlformats.org/officeDocument/2006/relationships/worksheet" Target="worksheets/sheet16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86"/>
    <col customWidth="1" min="2" max="2" width="113.0"/>
  </cols>
  <sheetData>
    <row r="1">
      <c r="A1" s="1" t="s">
        <v>0</v>
      </c>
    </row>
    <row r="3">
      <c r="A3" s="2" t="s">
        <v>1</v>
      </c>
      <c r="B3" s="2" t="s">
        <v>2</v>
      </c>
    </row>
    <row r="4">
      <c r="A4" s="1" t="s">
        <v>3</v>
      </c>
      <c r="B4" s="1" t="s">
        <v>4</v>
      </c>
    </row>
    <row r="5">
      <c r="A5" s="1" t="s">
        <v>5</v>
      </c>
      <c r="B5" s="1" t="s">
        <v>6</v>
      </c>
    </row>
    <row r="6">
      <c r="A6" s="1" t="s">
        <v>7</v>
      </c>
      <c r="B6" s="1" t="s">
        <v>8</v>
      </c>
    </row>
    <row r="7">
      <c r="A7" s="1" t="s">
        <v>9</v>
      </c>
      <c r="B7" s="1" t="s">
        <v>10</v>
      </c>
    </row>
    <row r="8">
      <c r="A8" s="1" t="s">
        <v>11</v>
      </c>
      <c r="B8" s="1" t="s">
        <v>12</v>
      </c>
    </row>
    <row r="9">
      <c r="A9" s="1" t="s">
        <v>13</v>
      </c>
      <c r="B9" s="1" t="s">
        <v>14</v>
      </c>
    </row>
    <row r="10">
      <c r="A10" s="1" t="s">
        <v>15</v>
      </c>
      <c r="B10" s="1" t="s">
        <v>16</v>
      </c>
    </row>
    <row r="11">
      <c r="A11" s="1" t="s">
        <v>17</v>
      </c>
      <c r="B11" s="1" t="s">
        <v>18</v>
      </c>
    </row>
    <row r="12">
      <c r="A12" s="3" t="s">
        <v>19</v>
      </c>
      <c r="B12" s="1" t="s">
        <v>20</v>
      </c>
    </row>
    <row r="13">
      <c r="A13" s="1" t="s">
        <v>21</v>
      </c>
      <c r="B13" s="1" t="s">
        <v>22</v>
      </c>
    </row>
    <row r="14">
      <c r="A14" s="1" t="s">
        <v>23</v>
      </c>
      <c r="B14" s="1" t="s">
        <v>24</v>
      </c>
    </row>
    <row r="15">
      <c r="A15" s="1" t="s">
        <v>25</v>
      </c>
      <c r="B15" s="1" t="s">
        <v>26</v>
      </c>
    </row>
    <row r="16">
      <c r="A16" s="1" t="s">
        <v>27</v>
      </c>
      <c r="B16" s="1" t="s">
        <v>28</v>
      </c>
    </row>
    <row r="17">
      <c r="A17" s="1" t="s">
        <v>29</v>
      </c>
      <c r="B17" s="1" t="s">
        <v>30</v>
      </c>
    </row>
    <row r="18">
      <c r="A18" s="1" t="s">
        <v>31</v>
      </c>
      <c r="B18" s="1" t="s">
        <v>32</v>
      </c>
    </row>
    <row r="19">
      <c r="A19" s="1" t="s">
        <v>33</v>
      </c>
      <c r="B19" s="1" t="s">
        <v>34</v>
      </c>
    </row>
    <row r="20">
      <c r="A20" s="1" t="s">
        <v>35</v>
      </c>
      <c r="B20" s="1" t="s">
        <v>36</v>
      </c>
    </row>
    <row r="21">
      <c r="A21" s="1" t="s">
        <v>37</v>
      </c>
      <c r="B21" s="1" t="s">
        <v>38</v>
      </c>
    </row>
    <row r="22">
      <c r="A22" s="1" t="s">
        <v>39</v>
      </c>
      <c r="B22" s="1" t="s">
        <v>40</v>
      </c>
    </row>
    <row r="23">
      <c r="A23" s="1" t="s">
        <v>41</v>
      </c>
      <c r="B23" s="1" t="s">
        <v>42</v>
      </c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5" max="14" width="4.71"/>
  </cols>
  <sheetData>
    <row r="1">
      <c r="A1" s="2" t="s">
        <v>133</v>
      </c>
      <c r="B1" s="2" t="s">
        <v>178</v>
      </c>
      <c r="C1" s="2" t="s">
        <v>134</v>
      </c>
      <c r="D1" s="2" t="s">
        <v>179</v>
      </c>
      <c r="E1" s="16" t="s">
        <v>180</v>
      </c>
      <c r="F1" s="16" t="s">
        <v>181</v>
      </c>
      <c r="G1" s="16" t="s">
        <v>182</v>
      </c>
      <c r="H1" s="16" t="s">
        <v>183</v>
      </c>
      <c r="I1" s="16" t="s">
        <v>184</v>
      </c>
      <c r="J1" s="16" t="s">
        <v>185</v>
      </c>
      <c r="K1" s="16" t="s">
        <v>186</v>
      </c>
      <c r="L1" s="16" t="s">
        <v>187</v>
      </c>
      <c r="M1" s="16" t="s">
        <v>188</v>
      </c>
      <c r="N1" s="16" t="s">
        <v>189</v>
      </c>
    </row>
    <row r="2">
      <c r="A2" s="1" t="s">
        <v>190</v>
      </c>
      <c r="B2" s="1" t="s">
        <v>148</v>
      </c>
      <c r="C2" s="1" t="s">
        <v>85</v>
      </c>
      <c r="D2" s="1" t="s">
        <v>191</v>
      </c>
      <c r="E2" s="17">
        <v>0.848571428571428</v>
      </c>
      <c r="F2" s="17">
        <v>0.816677696889477</v>
      </c>
      <c r="G2" s="17">
        <v>0.816245006657789</v>
      </c>
      <c r="H2" s="17">
        <v>0.843547224224945</v>
      </c>
      <c r="I2" s="17">
        <v>0.859467455621301</v>
      </c>
      <c r="J2" s="19"/>
      <c r="K2" s="19"/>
      <c r="L2" s="19"/>
      <c r="M2" s="19"/>
      <c r="N2" s="19"/>
    </row>
    <row r="3">
      <c r="A3" s="1" t="s">
        <v>190</v>
      </c>
      <c r="B3" s="1" t="s">
        <v>148</v>
      </c>
      <c r="C3" s="1" t="s">
        <v>85</v>
      </c>
      <c r="D3" s="1" t="s">
        <v>192</v>
      </c>
      <c r="E3" s="17">
        <v>0.885245901639344</v>
      </c>
      <c r="F3" s="17">
        <v>0.919523099850968</v>
      </c>
      <c r="G3" s="17">
        <v>0.913561847988077</v>
      </c>
      <c r="H3" s="17">
        <v>0.871833084947839</v>
      </c>
      <c r="I3" s="17">
        <v>0.866517524235645</v>
      </c>
      <c r="J3" s="19"/>
      <c r="K3" s="19"/>
      <c r="L3" s="19"/>
      <c r="M3" s="19"/>
      <c r="N3" s="19"/>
    </row>
    <row r="4">
      <c r="A4" s="1" t="s">
        <v>190</v>
      </c>
      <c r="B4" s="1" t="s">
        <v>148</v>
      </c>
      <c r="C4" s="1" t="s">
        <v>88</v>
      </c>
      <c r="D4" s="1" t="s">
        <v>191</v>
      </c>
      <c r="E4" s="17">
        <v>0.813712522045855</v>
      </c>
      <c r="F4" s="17">
        <v>0.773741959894059</v>
      </c>
      <c r="G4" s="17">
        <v>0.843996941116492</v>
      </c>
      <c r="H4" s="17">
        <v>0.796771523178808</v>
      </c>
      <c r="I4" s="17">
        <v>0.790286067091994</v>
      </c>
      <c r="J4" s="19"/>
      <c r="K4" s="19"/>
      <c r="L4" s="19"/>
      <c r="M4" s="19"/>
      <c r="N4" s="19"/>
    </row>
    <row r="5">
      <c r="A5" s="1" t="s">
        <v>190</v>
      </c>
      <c r="B5" s="1" t="s">
        <v>148</v>
      </c>
      <c r="C5" s="1" t="s">
        <v>88</v>
      </c>
      <c r="D5" s="1" t="s">
        <v>192</v>
      </c>
      <c r="E5" s="17">
        <v>0.818766637089618</v>
      </c>
      <c r="F5" s="17">
        <v>0.907275953859804</v>
      </c>
      <c r="G5" s="17">
        <v>0.734635012203239</v>
      </c>
      <c r="H5" s="17">
        <v>0.854226758375859</v>
      </c>
      <c r="I5" s="17">
        <v>0.852007987574883</v>
      </c>
      <c r="J5" s="19"/>
      <c r="K5" s="19"/>
      <c r="L5" s="19"/>
      <c r="M5" s="19"/>
      <c r="N5" s="19"/>
    </row>
    <row r="6">
      <c r="A6" s="1" t="s">
        <v>190</v>
      </c>
      <c r="B6" s="1" t="s">
        <v>148</v>
      </c>
      <c r="C6" s="1" t="s">
        <v>93</v>
      </c>
      <c r="D6" s="1" t="s">
        <v>191</v>
      </c>
      <c r="E6" s="17">
        <v>0.77897965773329</v>
      </c>
      <c r="F6" s="17">
        <v>0.801344537815126</v>
      </c>
      <c r="G6" s="17">
        <v>0.783096731594585</v>
      </c>
      <c r="H6" s="17">
        <v>0.819861431870669</v>
      </c>
      <c r="I6" s="17">
        <v>0.785644371941272</v>
      </c>
      <c r="J6" s="19"/>
      <c r="K6" s="19"/>
      <c r="L6" s="19"/>
      <c r="M6" s="19"/>
      <c r="N6" s="19"/>
    </row>
    <row r="7">
      <c r="A7" s="1" t="s">
        <v>190</v>
      </c>
      <c r="B7" s="1" t="s">
        <v>148</v>
      </c>
      <c r="C7" s="1" t="s">
        <v>93</v>
      </c>
      <c r="D7" s="1" t="s">
        <v>192</v>
      </c>
      <c r="E7" s="17">
        <v>0.931647036107356</v>
      </c>
      <c r="F7" s="17">
        <v>0.920641050395829</v>
      </c>
      <c r="G7" s="17">
        <v>0.91600695114887</v>
      </c>
      <c r="H7" s="17">
        <v>0.891098667696466</v>
      </c>
      <c r="I7" s="17">
        <v>0.930088837388953</v>
      </c>
      <c r="J7" s="19"/>
      <c r="K7" s="19"/>
      <c r="L7" s="19"/>
      <c r="M7" s="19"/>
      <c r="N7" s="19"/>
    </row>
    <row r="8">
      <c r="A8" s="1" t="s">
        <v>190</v>
      </c>
      <c r="B8" s="1" t="s">
        <v>148</v>
      </c>
      <c r="C8" s="1" t="s">
        <v>87</v>
      </c>
      <c r="D8" s="1" t="s">
        <v>191</v>
      </c>
      <c r="E8" s="17">
        <v>0.850275229357798</v>
      </c>
      <c r="F8" s="17">
        <v>0.828533154722036</v>
      </c>
      <c r="G8" s="17">
        <v>0.797647768395657</v>
      </c>
      <c r="H8" s="17">
        <v>0.796310413172739</v>
      </c>
      <c r="I8" s="17">
        <v>0.795552260934025</v>
      </c>
      <c r="J8" s="19"/>
      <c r="K8" s="19"/>
      <c r="L8" s="19"/>
      <c r="M8" s="19"/>
      <c r="N8" s="19"/>
    </row>
    <row r="9">
      <c r="A9" s="1" t="s">
        <v>190</v>
      </c>
      <c r="B9" s="1" t="s">
        <v>148</v>
      </c>
      <c r="C9" s="1" t="s">
        <v>87</v>
      </c>
      <c r="D9" s="1" t="s">
        <v>192</v>
      </c>
      <c r="E9" s="17">
        <v>0.749959540378702</v>
      </c>
      <c r="F9" s="17">
        <v>0.80077682472892</v>
      </c>
      <c r="G9" s="17">
        <v>0.856125586664508</v>
      </c>
      <c r="H9" s="17">
        <v>0.845282408156659</v>
      </c>
      <c r="I9" s="17">
        <v>0.868565878925218</v>
      </c>
      <c r="J9" s="19"/>
      <c r="K9" s="19"/>
      <c r="L9" s="19"/>
      <c r="M9" s="19"/>
      <c r="N9" s="19"/>
    </row>
    <row r="10">
      <c r="A10" s="1" t="s">
        <v>190</v>
      </c>
      <c r="B10" s="1" t="s">
        <v>148</v>
      </c>
      <c r="C10" s="1" t="s">
        <v>91</v>
      </c>
      <c r="D10" s="1" t="s">
        <v>191</v>
      </c>
      <c r="E10" s="17">
        <v>0.839116467147218</v>
      </c>
      <c r="F10" s="17">
        <v>0.773962499833893</v>
      </c>
      <c r="G10" s="17">
        <v>0.854145922746781</v>
      </c>
      <c r="H10" s="17">
        <v>0.781978347118552</v>
      </c>
      <c r="I10" s="17">
        <v>0.823392449464023</v>
      </c>
      <c r="J10" s="19"/>
      <c r="K10" s="19"/>
      <c r="L10" s="19"/>
      <c r="M10" s="19"/>
      <c r="N10" s="19"/>
    </row>
    <row r="11">
      <c r="A11" s="1" t="s">
        <v>190</v>
      </c>
      <c r="B11" s="1" t="s">
        <v>148</v>
      </c>
      <c r="C11" s="1" t="s">
        <v>91</v>
      </c>
      <c r="D11" s="1" t="s">
        <v>192</v>
      </c>
      <c r="E11" s="17">
        <v>0.807819544244587</v>
      </c>
      <c r="F11" s="17">
        <v>0.896170238956163</v>
      </c>
      <c r="G11" s="17">
        <v>0.765552153375082</v>
      </c>
      <c r="H11" s="17">
        <v>0.894646951116308</v>
      </c>
      <c r="I11" s="17">
        <v>0.837962179378683</v>
      </c>
      <c r="J11" s="19"/>
      <c r="K11" s="19"/>
      <c r="L11" s="19"/>
      <c r="M11" s="19"/>
      <c r="N11" s="19"/>
    </row>
    <row r="12">
      <c r="A12" s="1" t="s">
        <v>190</v>
      </c>
      <c r="B12" s="1" t="s">
        <v>148</v>
      </c>
      <c r="C12" s="1" t="s">
        <v>89</v>
      </c>
      <c r="D12" s="1" t="s">
        <v>191</v>
      </c>
      <c r="E12" s="17">
        <v>0.807631053285105</v>
      </c>
      <c r="F12" s="17">
        <v>0.851394922874313</v>
      </c>
      <c r="G12" s="17">
        <v>0.811672095548317</v>
      </c>
      <c r="H12" s="17">
        <v>0.824352801618868</v>
      </c>
      <c r="I12" s="17">
        <v>0.819151578714948</v>
      </c>
      <c r="J12" s="19"/>
      <c r="K12" s="19"/>
      <c r="L12" s="19"/>
      <c r="M12" s="19"/>
      <c r="N12" s="19"/>
    </row>
    <row r="13">
      <c r="A13" s="1" t="s">
        <v>190</v>
      </c>
      <c r="B13" s="1" t="s">
        <v>148</v>
      </c>
      <c r="C13" s="1" t="s">
        <v>89</v>
      </c>
      <c r="D13" s="1" t="s">
        <v>192</v>
      </c>
      <c r="E13" s="17">
        <v>0.888464907722231</v>
      </c>
      <c r="F13" s="17">
        <v>0.835100222717149</v>
      </c>
      <c r="G13" s="17">
        <v>0.887958426132145</v>
      </c>
      <c r="H13" s="17">
        <v>0.877045285820341</v>
      </c>
      <c r="I13" s="17">
        <v>0.88135115070527</v>
      </c>
      <c r="J13" s="19"/>
      <c r="K13" s="19"/>
      <c r="L13" s="19"/>
      <c r="M13" s="19"/>
      <c r="N13" s="19"/>
    </row>
    <row r="14">
      <c r="A14" s="1" t="s">
        <v>139</v>
      </c>
      <c r="B14" s="1" t="s">
        <v>140</v>
      </c>
      <c r="C14" s="1" t="s">
        <v>89</v>
      </c>
      <c r="D14" s="1" t="s">
        <v>191</v>
      </c>
      <c r="E14" s="17">
        <v>0.99</v>
      </c>
      <c r="F14" s="17">
        <v>0.99</v>
      </c>
      <c r="G14" s="17">
        <v>0.99</v>
      </c>
      <c r="H14" s="17">
        <v>0.99</v>
      </c>
      <c r="I14" s="17">
        <v>0.99</v>
      </c>
      <c r="J14" s="17">
        <v>0.99</v>
      </c>
      <c r="K14" s="17">
        <v>0.99</v>
      </c>
      <c r="L14" s="17">
        <v>0.99</v>
      </c>
      <c r="M14" s="17">
        <v>0.99</v>
      </c>
      <c r="N14" s="17">
        <v>0.99</v>
      </c>
    </row>
    <row r="15">
      <c r="A15" s="1" t="s">
        <v>139</v>
      </c>
      <c r="B15" s="1" t="s">
        <v>140</v>
      </c>
      <c r="C15" s="1" t="s">
        <v>89</v>
      </c>
      <c r="D15" s="1" t="s">
        <v>192</v>
      </c>
      <c r="E15" s="17">
        <v>0.9</v>
      </c>
      <c r="F15" s="17">
        <v>0.93</v>
      </c>
      <c r="G15" s="17">
        <v>0.92</v>
      </c>
      <c r="H15" s="17">
        <v>0.92</v>
      </c>
      <c r="I15" s="17">
        <v>0.93</v>
      </c>
      <c r="J15" s="17">
        <v>0.93</v>
      </c>
      <c r="K15" s="17">
        <v>0.93</v>
      </c>
      <c r="L15" s="17">
        <v>0.92</v>
      </c>
      <c r="M15" s="17">
        <v>0.91</v>
      </c>
      <c r="N15" s="17">
        <v>0.93</v>
      </c>
    </row>
    <row r="16">
      <c r="A16" s="1" t="s">
        <v>139</v>
      </c>
      <c r="B16" s="1" t="s">
        <v>141</v>
      </c>
      <c r="C16" s="1" t="s">
        <v>89</v>
      </c>
      <c r="D16" s="1" t="s">
        <v>191</v>
      </c>
      <c r="E16" s="17">
        <v>0.99</v>
      </c>
      <c r="F16" s="17">
        <v>0.99</v>
      </c>
      <c r="G16" s="17">
        <v>0.99</v>
      </c>
      <c r="H16" s="17">
        <v>0.99</v>
      </c>
      <c r="I16" s="17">
        <v>0.99</v>
      </c>
      <c r="J16" s="17">
        <v>0.99</v>
      </c>
      <c r="K16" s="17">
        <v>0.99</v>
      </c>
      <c r="L16" s="17">
        <v>0.99</v>
      </c>
      <c r="M16" s="17">
        <v>0.99</v>
      </c>
      <c r="N16" s="17">
        <v>0.99</v>
      </c>
    </row>
    <row r="17">
      <c r="A17" s="1" t="s">
        <v>139</v>
      </c>
      <c r="B17" s="1" t="s">
        <v>141</v>
      </c>
      <c r="C17" s="1" t="s">
        <v>89</v>
      </c>
      <c r="D17" s="1" t="s">
        <v>192</v>
      </c>
      <c r="E17" s="17">
        <v>0.97</v>
      </c>
      <c r="F17" s="17">
        <v>0.99</v>
      </c>
      <c r="G17" s="17">
        <v>0.99</v>
      </c>
      <c r="H17" s="17">
        <v>0.99</v>
      </c>
      <c r="I17" s="17">
        <v>0.99</v>
      </c>
      <c r="J17" s="17">
        <v>0.99</v>
      </c>
      <c r="K17" s="17">
        <v>0.99</v>
      </c>
      <c r="L17" s="17">
        <v>0.99</v>
      </c>
      <c r="M17" s="17">
        <v>0.99</v>
      </c>
      <c r="N17" s="17">
        <v>0.99</v>
      </c>
    </row>
    <row r="18">
      <c r="A18" s="1" t="s">
        <v>139</v>
      </c>
      <c r="B18" s="1" t="s">
        <v>142</v>
      </c>
      <c r="C18" s="1" t="s">
        <v>89</v>
      </c>
      <c r="D18" s="1" t="s">
        <v>191</v>
      </c>
      <c r="E18" s="17">
        <v>0.8</v>
      </c>
      <c r="F18" s="17">
        <v>0.8</v>
      </c>
      <c r="G18" s="17">
        <v>0.8</v>
      </c>
      <c r="H18" s="17">
        <v>0.8</v>
      </c>
      <c r="I18" s="17">
        <v>0.8</v>
      </c>
      <c r="J18" s="17">
        <v>0.79</v>
      </c>
      <c r="K18" s="17">
        <v>0.79</v>
      </c>
      <c r="L18" s="17">
        <v>0.79</v>
      </c>
      <c r="M18" s="17">
        <v>0.8</v>
      </c>
      <c r="N18" s="17">
        <v>0.8</v>
      </c>
    </row>
    <row r="19">
      <c r="A19" s="1" t="s">
        <v>139</v>
      </c>
      <c r="B19" s="1" t="s">
        <v>142</v>
      </c>
      <c r="C19" s="1" t="s">
        <v>89</v>
      </c>
      <c r="D19" s="1" t="s">
        <v>192</v>
      </c>
      <c r="E19" s="17">
        <v>0.88</v>
      </c>
      <c r="F19" s="17">
        <v>0.87</v>
      </c>
      <c r="G19" s="17">
        <v>0.89</v>
      </c>
      <c r="H19" s="17">
        <v>0.87</v>
      </c>
      <c r="I19" s="17">
        <v>0.87</v>
      </c>
      <c r="J19" s="17">
        <v>0.87</v>
      </c>
      <c r="K19" s="17">
        <v>0.87</v>
      </c>
      <c r="L19" s="17">
        <v>0.87</v>
      </c>
      <c r="M19" s="17">
        <v>0.89</v>
      </c>
      <c r="N19" s="17">
        <v>0.9</v>
      </c>
    </row>
    <row r="20">
      <c r="A20" s="1" t="s">
        <v>139</v>
      </c>
      <c r="B20" s="1" t="s">
        <v>143</v>
      </c>
      <c r="C20" s="1" t="s">
        <v>89</v>
      </c>
      <c r="D20" s="1" t="s">
        <v>191</v>
      </c>
      <c r="E20" s="17">
        <v>0.64</v>
      </c>
      <c r="F20" s="17">
        <v>0.64</v>
      </c>
      <c r="G20" s="17">
        <v>0.64</v>
      </c>
      <c r="H20" s="17">
        <v>0.64</v>
      </c>
      <c r="I20" s="17">
        <v>0.64</v>
      </c>
      <c r="J20" s="17">
        <v>0.64</v>
      </c>
      <c r="K20" s="17">
        <v>0.64</v>
      </c>
      <c r="L20" s="17">
        <v>0.64</v>
      </c>
      <c r="M20" s="17">
        <v>0.65</v>
      </c>
      <c r="N20" s="17">
        <v>0.65</v>
      </c>
    </row>
    <row r="21">
      <c r="A21" s="1" t="s">
        <v>139</v>
      </c>
      <c r="B21" s="1" t="s">
        <v>143</v>
      </c>
      <c r="C21" s="1" t="s">
        <v>89</v>
      </c>
      <c r="D21" s="1" t="s">
        <v>192</v>
      </c>
      <c r="E21" s="17">
        <v>0.95</v>
      </c>
      <c r="F21" s="17">
        <v>0.94</v>
      </c>
      <c r="G21" s="17">
        <v>0.96</v>
      </c>
      <c r="H21" s="17">
        <v>0.92</v>
      </c>
      <c r="I21" s="17">
        <v>0.94</v>
      </c>
      <c r="J21" s="17">
        <v>0.94</v>
      </c>
      <c r="K21" s="17">
        <v>0.94</v>
      </c>
      <c r="L21" s="17">
        <v>0.94</v>
      </c>
      <c r="M21" s="17">
        <v>0.96</v>
      </c>
      <c r="N21" s="17">
        <v>0.97</v>
      </c>
    </row>
    <row r="22">
      <c r="A22" s="1" t="s">
        <v>139</v>
      </c>
      <c r="B22" s="1" t="s">
        <v>140</v>
      </c>
      <c r="C22" s="1" t="s">
        <v>91</v>
      </c>
      <c r="D22" s="1" t="s">
        <v>191</v>
      </c>
      <c r="E22" s="17">
        <v>0.99</v>
      </c>
      <c r="F22" s="17">
        <v>0.99</v>
      </c>
      <c r="G22" s="17">
        <v>0.99</v>
      </c>
      <c r="H22" s="17">
        <v>0.99</v>
      </c>
      <c r="I22" s="17">
        <v>0.99</v>
      </c>
      <c r="J22" s="17">
        <v>0.99</v>
      </c>
      <c r="K22" s="17">
        <v>0.99</v>
      </c>
      <c r="L22" s="17">
        <v>0.99</v>
      </c>
      <c r="M22" s="17">
        <v>0.99</v>
      </c>
      <c r="N22" s="17">
        <v>0.99</v>
      </c>
    </row>
    <row r="23">
      <c r="A23" s="1" t="s">
        <v>139</v>
      </c>
      <c r="B23" s="1" t="s">
        <v>140</v>
      </c>
      <c r="C23" s="1" t="s">
        <v>91</v>
      </c>
      <c r="D23" s="1" t="s">
        <v>192</v>
      </c>
      <c r="E23" s="17">
        <v>0.95</v>
      </c>
      <c r="F23" s="17">
        <v>0.91</v>
      </c>
      <c r="G23" s="17">
        <v>0.88</v>
      </c>
      <c r="H23" s="17">
        <v>0.91</v>
      </c>
      <c r="I23" s="17">
        <v>0.93</v>
      </c>
      <c r="J23" s="17">
        <v>0.92</v>
      </c>
      <c r="K23" s="17">
        <v>0.92</v>
      </c>
      <c r="L23" s="17">
        <v>0.93</v>
      </c>
      <c r="M23" s="17">
        <v>0.93</v>
      </c>
      <c r="N23" s="17">
        <v>0.92</v>
      </c>
    </row>
    <row r="24">
      <c r="A24" s="1" t="s">
        <v>139</v>
      </c>
      <c r="B24" s="1" t="s">
        <v>141</v>
      </c>
      <c r="C24" s="1" t="s">
        <v>91</v>
      </c>
      <c r="D24" s="1" t="s">
        <v>191</v>
      </c>
      <c r="E24" s="17">
        <v>1.0</v>
      </c>
      <c r="F24" s="17">
        <v>1.0</v>
      </c>
      <c r="G24" s="17">
        <v>1.0</v>
      </c>
      <c r="H24" s="17">
        <v>1.0</v>
      </c>
      <c r="I24" s="17">
        <v>1.0</v>
      </c>
      <c r="J24" s="17">
        <v>1.0</v>
      </c>
      <c r="K24" s="17">
        <v>1.0</v>
      </c>
      <c r="L24" s="17">
        <v>1.0</v>
      </c>
      <c r="M24" s="17">
        <v>1.0</v>
      </c>
      <c r="N24" s="17">
        <v>1.0</v>
      </c>
    </row>
    <row r="25">
      <c r="A25" s="1" t="s">
        <v>139</v>
      </c>
      <c r="B25" s="1" t="s">
        <v>141</v>
      </c>
      <c r="C25" s="1" t="s">
        <v>91</v>
      </c>
      <c r="D25" s="1" t="s">
        <v>192</v>
      </c>
      <c r="E25" s="17">
        <v>0.99</v>
      </c>
      <c r="F25" s="17">
        <v>0.98</v>
      </c>
      <c r="G25" s="17">
        <v>0.99</v>
      </c>
      <c r="H25" s="17">
        <v>0.98</v>
      </c>
      <c r="I25" s="17">
        <v>0.99</v>
      </c>
      <c r="J25" s="17">
        <v>0.99</v>
      </c>
      <c r="K25" s="17">
        <v>0.99</v>
      </c>
      <c r="L25" s="17">
        <v>0.99</v>
      </c>
      <c r="M25" s="17">
        <v>0.99</v>
      </c>
      <c r="N25" s="17">
        <v>0.99</v>
      </c>
    </row>
    <row r="26">
      <c r="A26" s="1" t="s">
        <v>139</v>
      </c>
      <c r="B26" s="1" t="s">
        <v>142</v>
      </c>
      <c r="C26" s="1" t="s">
        <v>91</v>
      </c>
      <c r="D26" s="1" t="s">
        <v>191</v>
      </c>
      <c r="E26" s="17">
        <v>0.78</v>
      </c>
      <c r="F26" s="17">
        <v>0.77</v>
      </c>
      <c r="G26" s="17">
        <v>0.76</v>
      </c>
      <c r="H26" s="17">
        <v>0.77</v>
      </c>
      <c r="I26" s="17">
        <v>0.78</v>
      </c>
      <c r="J26" s="17">
        <v>0.77</v>
      </c>
      <c r="K26" s="17">
        <v>0.77</v>
      </c>
      <c r="L26" s="17">
        <v>0.77</v>
      </c>
      <c r="M26" s="17">
        <v>0.77</v>
      </c>
      <c r="N26" s="17">
        <v>0.77</v>
      </c>
    </row>
    <row r="27">
      <c r="A27" s="1" t="s">
        <v>139</v>
      </c>
      <c r="B27" s="1" t="s">
        <v>142</v>
      </c>
      <c r="C27" s="1" t="s">
        <v>91</v>
      </c>
      <c r="D27" s="1" t="s">
        <v>192</v>
      </c>
      <c r="E27" s="17">
        <v>0.92</v>
      </c>
      <c r="F27" s="17">
        <v>0.84</v>
      </c>
      <c r="G27" s="17">
        <v>0.81</v>
      </c>
      <c r="H27" s="17">
        <v>0.84</v>
      </c>
      <c r="I27" s="17">
        <v>0.88</v>
      </c>
      <c r="J27" s="17">
        <v>0.83</v>
      </c>
      <c r="K27" s="17">
        <v>0.84</v>
      </c>
      <c r="L27" s="17">
        <v>0.85</v>
      </c>
      <c r="M27" s="17">
        <v>0.83</v>
      </c>
      <c r="N27" s="17">
        <v>0.85</v>
      </c>
    </row>
    <row r="28">
      <c r="A28" s="1" t="s">
        <v>139</v>
      </c>
      <c r="B28" s="1" t="s">
        <v>143</v>
      </c>
      <c r="C28" s="1" t="s">
        <v>91</v>
      </c>
      <c r="D28" s="1" t="s">
        <v>191</v>
      </c>
      <c r="E28" s="17">
        <v>0.59</v>
      </c>
      <c r="F28" s="17">
        <v>0.59</v>
      </c>
      <c r="G28" s="17">
        <v>0.57</v>
      </c>
      <c r="H28" s="17">
        <v>0.58</v>
      </c>
      <c r="I28" s="17">
        <v>0.58</v>
      </c>
      <c r="J28" s="17">
        <v>0.59</v>
      </c>
      <c r="K28" s="17">
        <v>0.58</v>
      </c>
      <c r="L28" s="17">
        <v>0.58</v>
      </c>
      <c r="M28" s="17">
        <v>0.56</v>
      </c>
      <c r="N28" s="17">
        <v>0.59</v>
      </c>
    </row>
    <row r="29">
      <c r="A29" s="1" t="s">
        <v>139</v>
      </c>
      <c r="B29" s="1" t="s">
        <v>143</v>
      </c>
      <c r="C29" s="1" t="s">
        <v>91</v>
      </c>
      <c r="D29" s="1" t="s">
        <v>192</v>
      </c>
      <c r="E29" s="17">
        <v>0.98</v>
      </c>
      <c r="F29" s="17">
        <v>0.94</v>
      </c>
      <c r="G29" s="17">
        <v>0.88</v>
      </c>
      <c r="H29" s="17">
        <v>0.93</v>
      </c>
      <c r="I29" s="17">
        <v>0.93</v>
      </c>
      <c r="J29" s="17">
        <v>0.94</v>
      </c>
      <c r="K29" s="17">
        <v>0.92</v>
      </c>
      <c r="L29" s="17">
        <v>0.9</v>
      </c>
      <c r="M29" s="17">
        <v>0.84</v>
      </c>
      <c r="N29" s="17">
        <v>0.94</v>
      </c>
    </row>
    <row r="30">
      <c r="A30" s="1" t="s">
        <v>139</v>
      </c>
      <c r="B30" s="1" t="s">
        <v>140</v>
      </c>
      <c r="C30" s="1" t="s">
        <v>87</v>
      </c>
      <c r="D30" s="1" t="s">
        <v>191</v>
      </c>
      <c r="E30" s="17">
        <v>0.91</v>
      </c>
      <c r="F30" s="17">
        <v>0.9</v>
      </c>
      <c r="G30" s="17">
        <v>0.92</v>
      </c>
      <c r="H30" s="17">
        <v>0.92</v>
      </c>
      <c r="I30" s="17">
        <v>0.91</v>
      </c>
      <c r="J30" s="17">
        <v>0.9</v>
      </c>
      <c r="K30" s="17">
        <v>0.91</v>
      </c>
      <c r="L30" s="17">
        <v>0.91</v>
      </c>
      <c r="M30" s="17">
        <v>0.91</v>
      </c>
      <c r="N30" s="17">
        <v>0.91</v>
      </c>
    </row>
    <row r="31">
      <c r="A31" s="1" t="s">
        <v>139</v>
      </c>
      <c r="B31" s="1" t="s">
        <v>140</v>
      </c>
      <c r="C31" s="1" t="s">
        <v>87</v>
      </c>
      <c r="D31" s="1" t="s">
        <v>192</v>
      </c>
      <c r="E31" s="17">
        <v>0.82</v>
      </c>
      <c r="F31" s="17">
        <v>0.81</v>
      </c>
      <c r="G31" s="17">
        <v>0.84</v>
      </c>
      <c r="H31" s="17">
        <v>0.85</v>
      </c>
      <c r="I31" s="17">
        <v>0.85</v>
      </c>
      <c r="J31" s="17">
        <v>0.82</v>
      </c>
      <c r="K31" s="17">
        <v>0.85</v>
      </c>
      <c r="L31" s="17">
        <v>0.85</v>
      </c>
      <c r="M31" s="17">
        <v>0.85</v>
      </c>
      <c r="N31" s="17">
        <v>0.83</v>
      </c>
    </row>
    <row r="32">
      <c r="A32" s="1" t="s">
        <v>139</v>
      </c>
      <c r="B32" s="1" t="s">
        <v>141</v>
      </c>
      <c r="C32" s="1" t="s">
        <v>87</v>
      </c>
      <c r="D32" s="1" t="s">
        <v>191</v>
      </c>
      <c r="E32" s="17">
        <v>0.95</v>
      </c>
      <c r="F32" s="17">
        <v>0.94</v>
      </c>
      <c r="G32" s="17">
        <v>0.95</v>
      </c>
      <c r="H32" s="17">
        <v>0.95</v>
      </c>
      <c r="I32" s="17">
        <v>0.94</v>
      </c>
      <c r="J32" s="17">
        <v>0.95</v>
      </c>
      <c r="K32" s="17">
        <v>0.94</v>
      </c>
      <c r="L32" s="17">
        <v>0.95</v>
      </c>
      <c r="M32" s="17">
        <v>0.94</v>
      </c>
      <c r="N32" s="17">
        <v>0.95</v>
      </c>
    </row>
    <row r="33">
      <c r="A33" s="1" t="s">
        <v>139</v>
      </c>
      <c r="B33" s="1" t="s">
        <v>141</v>
      </c>
      <c r="C33" s="1" t="s">
        <v>87</v>
      </c>
      <c r="D33" s="1" t="s">
        <v>192</v>
      </c>
      <c r="E33" s="17">
        <v>0.93</v>
      </c>
      <c r="F33" s="17">
        <v>0.93</v>
      </c>
      <c r="G33" s="17">
        <v>0.93</v>
      </c>
      <c r="H33" s="17">
        <v>0.96</v>
      </c>
      <c r="I33" s="17">
        <v>0.95</v>
      </c>
      <c r="J33" s="17">
        <v>0.94</v>
      </c>
      <c r="K33" s="17">
        <v>0.95</v>
      </c>
      <c r="L33" s="17">
        <v>0.94</v>
      </c>
      <c r="M33" s="17">
        <v>0.94</v>
      </c>
      <c r="N33" s="17">
        <v>0.95</v>
      </c>
    </row>
    <row r="34">
      <c r="A34" s="1" t="s">
        <v>139</v>
      </c>
      <c r="B34" s="1" t="s">
        <v>142</v>
      </c>
      <c r="C34" s="1" t="s">
        <v>87</v>
      </c>
      <c r="D34" s="1" t="s">
        <v>191</v>
      </c>
      <c r="E34" s="17">
        <v>0.76</v>
      </c>
      <c r="F34" s="17">
        <v>0.77</v>
      </c>
      <c r="G34" s="17">
        <v>0.75</v>
      </c>
      <c r="H34" s="17">
        <v>0.76</v>
      </c>
      <c r="I34" s="17">
        <v>0.75</v>
      </c>
      <c r="J34" s="17">
        <v>0.76</v>
      </c>
      <c r="K34" s="17">
        <v>0.76</v>
      </c>
      <c r="L34" s="17">
        <v>0.75</v>
      </c>
      <c r="M34" s="17">
        <v>0.76</v>
      </c>
      <c r="N34" s="17">
        <v>0.77</v>
      </c>
    </row>
    <row r="35">
      <c r="A35" s="1" t="s">
        <v>139</v>
      </c>
      <c r="B35" s="1" t="s">
        <v>142</v>
      </c>
      <c r="C35" s="1" t="s">
        <v>87</v>
      </c>
      <c r="D35" s="1" t="s">
        <v>192</v>
      </c>
      <c r="E35" s="17">
        <v>0.86</v>
      </c>
      <c r="F35" s="17">
        <v>0.86</v>
      </c>
      <c r="G35" s="17">
        <v>0.82</v>
      </c>
      <c r="H35" s="17">
        <v>0.86</v>
      </c>
      <c r="I35" s="17">
        <v>0.88</v>
      </c>
      <c r="J35" s="17">
        <v>0.85</v>
      </c>
      <c r="K35" s="17">
        <v>0.85</v>
      </c>
      <c r="L35" s="17">
        <v>0.82</v>
      </c>
      <c r="M35" s="17">
        <v>0.85</v>
      </c>
      <c r="N35" s="17">
        <v>0.89</v>
      </c>
    </row>
    <row r="36">
      <c r="A36" s="1" t="s">
        <v>139</v>
      </c>
      <c r="B36" s="1" t="s">
        <v>143</v>
      </c>
      <c r="C36" s="1" t="s">
        <v>87</v>
      </c>
      <c r="D36" s="1" t="s">
        <v>191</v>
      </c>
      <c r="E36" s="17">
        <v>0.6</v>
      </c>
      <c r="F36" s="17">
        <v>0.61</v>
      </c>
      <c r="G36" s="17">
        <v>0.6</v>
      </c>
      <c r="H36" s="17">
        <v>0.6</v>
      </c>
      <c r="I36" s="17">
        <v>0.6</v>
      </c>
      <c r="J36" s="17">
        <v>0.6</v>
      </c>
      <c r="K36" s="17">
        <v>0.6</v>
      </c>
      <c r="L36" s="17">
        <v>0.6</v>
      </c>
      <c r="M36" s="17">
        <v>0.61</v>
      </c>
      <c r="N36" s="17">
        <v>0.61</v>
      </c>
    </row>
    <row r="37">
      <c r="A37" s="1" t="s">
        <v>139</v>
      </c>
      <c r="B37" s="1" t="s">
        <v>143</v>
      </c>
      <c r="C37" s="1" t="s">
        <v>87</v>
      </c>
      <c r="D37" s="1" t="s">
        <v>192</v>
      </c>
      <c r="E37" s="17">
        <v>0.95</v>
      </c>
      <c r="F37" s="17">
        <v>0.95</v>
      </c>
      <c r="G37" s="17">
        <v>0.93</v>
      </c>
      <c r="H37" s="17">
        <v>0.95</v>
      </c>
      <c r="I37" s="17">
        <v>0.96</v>
      </c>
      <c r="J37" s="17">
        <v>0.95</v>
      </c>
      <c r="K37" s="17">
        <v>0.93</v>
      </c>
      <c r="L37" s="17">
        <v>0.89</v>
      </c>
      <c r="M37" s="17">
        <v>0.94</v>
      </c>
      <c r="N37" s="17">
        <v>0.97</v>
      </c>
    </row>
    <row r="38">
      <c r="A38" s="1" t="s">
        <v>139</v>
      </c>
      <c r="B38" s="1" t="s">
        <v>140</v>
      </c>
      <c r="C38" s="1" t="s">
        <v>93</v>
      </c>
      <c r="D38" s="1" t="s">
        <v>191</v>
      </c>
      <c r="E38" s="17">
        <v>0.89</v>
      </c>
      <c r="F38" s="17">
        <v>0.89</v>
      </c>
      <c r="G38" s="17">
        <v>0.91</v>
      </c>
      <c r="H38" s="17">
        <v>0.89</v>
      </c>
      <c r="I38" s="17">
        <v>0.89</v>
      </c>
      <c r="J38" s="17">
        <v>0.9</v>
      </c>
      <c r="K38" s="17">
        <v>0.91</v>
      </c>
      <c r="L38" s="17">
        <v>0.9</v>
      </c>
      <c r="M38" s="17">
        <v>0.91</v>
      </c>
      <c r="N38" s="17">
        <v>0.91</v>
      </c>
    </row>
    <row r="39">
      <c r="A39" s="1" t="s">
        <v>139</v>
      </c>
      <c r="B39" s="1" t="s">
        <v>140</v>
      </c>
      <c r="C39" s="1" t="s">
        <v>93</v>
      </c>
      <c r="D39" s="1" t="s">
        <v>192</v>
      </c>
      <c r="E39" s="17">
        <v>0.8</v>
      </c>
      <c r="F39" s="17">
        <v>0.82</v>
      </c>
      <c r="G39" s="17">
        <v>0.83</v>
      </c>
      <c r="H39" s="17">
        <v>0.79</v>
      </c>
      <c r="I39" s="17">
        <v>0.81</v>
      </c>
      <c r="J39" s="17">
        <v>0.84</v>
      </c>
      <c r="K39" s="17">
        <v>0.84</v>
      </c>
      <c r="L39" s="17">
        <v>0.83</v>
      </c>
      <c r="M39" s="17">
        <v>0.85</v>
      </c>
      <c r="N39" s="17">
        <v>0.82</v>
      </c>
    </row>
    <row r="40">
      <c r="A40" s="1" t="s">
        <v>139</v>
      </c>
      <c r="B40" s="1" t="s">
        <v>141</v>
      </c>
      <c r="C40" s="1" t="s">
        <v>93</v>
      </c>
      <c r="D40" s="1" t="s">
        <v>191</v>
      </c>
      <c r="E40" s="17">
        <v>0.93</v>
      </c>
      <c r="F40" s="17">
        <v>0.93</v>
      </c>
      <c r="G40" s="17">
        <v>0.93</v>
      </c>
      <c r="H40" s="17">
        <v>0.92</v>
      </c>
      <c r="I40" s="17">
        <v>0.93</v>
      </c>
      <c r="J40" s="17">
        <v>0.93</v>
      </c>
      <c r="K40" s="17">
        <v>0.93</v>
      </c>
      <c r="L40" s="17">
        <v>0.93</v>
      </c>
      <c r="M40" s="17">
        <v>0.93</v>
      </c>
      <c r="N40" s="17">
        <v>0.94</v>
      </c>
    </row>
    <row r="41">
      <c r="A41" s="1" t="s">
        <v>139</v>
      </c>
      <c r="B41" s="1" t="s">
        <v>141</v>
      </c>
      <c r="C41" s="1" t="s">
        <v>93</v>
      </c>
      <c r="D41" s="1" t="s">
        <v>192</v>
      </c>
      <c r="E41" s="17">
        <v>0.9</v>
      </c>
      <c r="F41" s="17">
        <v>0.91</v>
      </c>
      <c r="G41" s="17">
        <v>0.9</v>
      </c>
      <c r="H41" s="17">
        <v>0.88</v>
      </c>
      <c r="I41" s="17">
        <v>0.89</v>
      </c>
      <c r="J41" s="17">
        <v>0.94</v>
      </c>
      <c r="K41" s="17">
        <v>0.9</v>
      </c>
      <c r="L41" s="17">
        <v>0.93</v>
      </c>
      <c r="M41" s="17">
        <v>0.93</v>
      </c>
      <c r="N41" s="17">
        <v>0.9</v>
      </c>
    </row>
    <row r="42">
      <c r="A42" s="1" t="s">
        <v>139</v>
      </c>
      <c r="B42" s="1" t="s">
        <v>142</v>
      </c>
      <c r="C42" s="1" t="s">
        <v>93</v>
      </c>
      <c r="D42" s="1" t="s">
        <v>191</v>
      </c>
      <c r="E42" s="17">
        <v>0.8</v>
      </c>
      <c r="F42" s="17">
        <v>0.79</v>
      </c>
      <c r="G42" s="17">
        <v>0.79</v>
      </c>
      <c r="H42" s="17">
        <v>0.78</v>
      </c>
      <c r="I42" s="17">
        <v>0.79</v>
      </c>
      <c r="J42" s="17">
        <v>0.79</v>
      </c>
      <c r="K42" s="17">
        <v>0.78</v>
      </c>
      <c r="L42" s="17">
        <v>0.78</v>
      </c>
      <c r="M42" s="17">
        <v>0.79</v>
      </c>
      <c r="N42" s="17">
        <v>0.79</v>
      </c>
    </row>
    <row r="43">
      <c r="A43" s="1" t="s">
        <v>139</v>
      </c>
      <c r="B43" s="1" t="s">
        <v>142</v>
      </c>
      <c r="C43" s="1" t="s">
        <v>93</v>
      </c>
      <c r="D43" s="1" t="s">
        <v>192</v>
      </c>
      <c r="E43" s="17">
        <v>0.88</v>
      </c>
      <c r="F43" s="17">
        <v>0.88</v>
      </c>
      <c r="G43" s="17">
        <v>0.86</v>
      </c>
      <c r="H43" s="17">
        <v>0.87</v>
      </c>
      <c r="I43" s="17">
        <v>0.87</v>
      </c>
      <c r="J43" s="17">
        <v>0.91</v>
      </c>
      <c r="K43" s="17">
        <v>0.85</v>
      </c>
      <c r="L43" s="17">
        <v>0.89</v>
      </c>
      <c r="M43" s="17">
        <v>0.88</v>
      </c>
      <c r="N43" s="17">
        <v>0.88</v>
      </c>
    </row>
    <row r="44">
      <c r="A44" s="1" t="s">
        <v>139</v>
      </c>
      <c r="B44" s="1" t="s">
        <v>143</v>
      </c>
      <c r="C44" s="1" t="s">
        <v>93</v>
      </c>
      <c r="D44" s="1" t="s">
        <v>191</v>
      </c>
      <c r="E44" s="17">
        <v>0.63</v>
      </c>
      <c r="F44" s="17">
        <v>0.63</v>
      </c>
      <c r="G44" s="17">
        <v>0.63</v>
      </c>
      <c r="H44" s="17">
        <v>0.63</v>
      </c>
      <c r="I44" s="17">
        <v>0.64</v>
      </c>
      <c r="J44" s="17">
        <v>0.62</v>
      </c>
      <c r="K44" s="17">
        <v>0.63</v>
      </c>
      <c r="L44" s="17">
        <v>0.63</v>
      </c>
      <c r="M44" s="17">
        <v>0.64</v>
      </c>
      <c r="N44" s="17">
        <v>0.63</v>
      </c>
    </row>
    <row r="45">
      <c r="A45" s="1" t="s">
        <v>139</v>
      </c>
      <c r="B45" s="1" t="s">
        <v>143</v>
      </c>
      <c r="C45" s="1" t="s">
        <v>93</v>
      </c>
      <c r="D45" s="1" t="s">
        <v>192</v>
      </c>
      <c r="E45" s="17">
        <v>0.96</v>
      </c>
      <c r="F45" s="17">
        <v>0.96</v>
      </c>
      <c r="G45" s="17">
        <v>0.93</v>
      </c>
      <c r="H45" s="17">
        <v>0.95</v>
      </c>
      <c r="I45" s="17">
        <v>0.96</v>
      </c>
      <c r="J45" s="17">
        <v>0.97</v>
      </c>
      <c r="K45" s="17">
        <v>0.9</v>
      </c>
      <c r="L45" s="17">
        <v>0.95</v>
      </c>
      <c r="M45" s="17">
        <v>0.94</v>
      </c>
      <c r="N45" s="17">
        <v>0.96</v>
      </c>
    </row>
    <row r="46">
      <c r="A46" s="1" t="s">
        <v>139</v>
      </c>
      <c r="B46" s="1" t="s">
        <v>140</v>
      </c>
      <c r="C46" s="1" t="s">
        <v>88</v>
      </c>
      <c r="D46" s="1" t="s">
        <v>191</v>
      </c>
      <c r="E46" s="17">
        <v>0.87</v>
      </c>
      <c r="F46" s="17">
        <v>0.88</v>
      </c>
      <c r="G46" s="17">
        <v>0.88</v>
      </c>
      <c r="H46" s="17">
        <v>0.87</v>
      </c>
      <c r="I46" s="17">
        <v>0.87</v>
      </c>
      <c r="J46" s="17">
        <v>0.86</v>
      </c>
      <c r="K46" s="17">
        <v>0.85</v>
      </c>
      <c r="L46" s="17">
        <v>0.87</v>
      </c>
      <c r="M46" s="17">
        <v>0.87</v>
      </c>
      <c r="N46" s="17">
        <v>0.87</v>
      </c>
    </row>
    <row r="47">
      <c r="A47" s="1" t="s">
        <v>139</v>
      </c>
      <c r="B47" s="1" t="s">
        <v>140</v>
      </c>
      <c r="C47" s="1" t="s">
        <v>88</v>
      </c>
      <c r="D47" s="1" t="s">
        <v>192</v>
      </c>
      <c r="E47" s="17">
        <v>0.76</v>
      </c>
      <c r="F47" s="17">
        <v>0.79</v>
      </c>
      <c r="G47" s="17">
        <v>0.79</v>
      </c>
      <c r="H47" s="17">
        <v>0.8</v>
      </c>
      <c r="I47" s="17">
        <v>0.78</v>
      </c>
      <c r="J47" s="17">
        <v>0.74</v>
      </c>
      <c r="K47" s="17">
        <v>0.79</v>
      </c>
      <c r="L47" s="17">
        <v>0.79</v>
      </c>
      <c r="M47" s="17">
        <v>0.82</v>
      </c>
      <c r="N47" s="17">
        <v>0.8</v>
      </c>
    </row>
    <row r="48">
      <c r="A48" s="1" t="s">
        <v>139</v>
      </c>
      <c r="B48" s="1" t="s">
        <v>141</v>
      </c>
      <c r="C48" s="1" t="s">
        <v>88</v>
      </c>
      <c r="D48" s="1" t="s">
        <v>191</v>
      </c>
      <c r="E48" s="17">
        <v>0.92</v>
      </c>
      <c r="F48" s="17">
        <v>0.91</v>
      </c>
      <c r="G48" s="17">
        <v>0.93</v>
      </c>
      <c r="H48" s="17">
        <v>0.92</v>
      </c>
      <c r="I48" s="17">
        <v>0.92</v>
      </c>
      <c r="J48" s="17">
        <v>0.91</v>
      </c>
      <c r="K48" s="17">
        <v>0.92</v>
      </c>
      <c r="L48" s="17">
        <v>0.92</v>
      </c>
      <c r="M48" s="17">
        <v>0.92</v>
      </c>
      <c r="N48" s="17">
        <v>0.92</v>
      </c>
    </row>
    <row r="49">
      <c r="A49" s="1" t="s">
        <v>139</v>
      </c>
      <c r="B49" s="1" t="s">
        <v>141</v>
      </c>
      <c r="C49" s="1" t="s">
        <v>88</v>
      </c>
      <c r="D49" s="1" t="s">
        <v>192</v>
      </c>
      <c r="E49" s="17">
        <v>0.87</v>
      </c>
      <c r="F49" s="17">
        <v>0.91</v>
      </c>
      <c r="G49" s="17">
        <v>0.89</v>
      </c>
      <c r="H49" s="17">
        <v>0.91</v>
      </c>
      <c r="I49" s="17">
        <v>0.88</v>
      </c>
      <c r="J49" s="17">
        <v>0.89</v>
      </c>
      <c r="K49" s="17">
        <v>0.93</v>
      </c>
      <c r="L49" s="17">
        <v>0.91</v>
      </c>
      <c r="M49" s="17">
        <v>0.91</v>
      </c>
      <c r="N49" s="17">
        <v>0.93</v>
      </c>
    </row>
    <row r="50">
      <c r="A50" s="1" t="s">
        <v>139</v>
      </c>
      <c r="B50" s="1" t="s">
        <v>142</v>
      </c>
      <c r="C50" s="1" t="s">
        <v>88</v>
      </c>
      <c r="D50" s="1" t="s">
        <v>191</v>
      </c>
      <c r="E50" s="17">
        <v>0.76</v>
      </c>
      <c r="F50" s="17">
        <v>0.76</v>
      </c>
      <c r="G50" s="17">
        <v>0.77</v>
      </c>
      <c r="H50" s="17">
        <v>0.76</v>
      </c>
      <c r="I50" s="17">
        <v>0.76</v>
      </c>
      <c r="J50" s="17">
        <v>0.76</v>
      </c>
      <c r="K50" s="17">
        <v>0.75</v>
      </c>
      <c r="L50" s="17">
        <v>0.76</v>
      </c>
      <c r="M50" s="17">
        <v>0.76</v>
      </c>
      <c r="N50" s="17">
        <v>0.78</v>
      </c>
    </row>
    <row r="51">
      <c r="A51" s="1" t="s">
        <v>139</v>
      </c>
      <c r="B51" s="1" t="s">
        <v>142</v>
      </c>
      <c r="C51" s="1" t="s">
        <v>88</v>
      </c>
      <c r="D51" s="1" t="s">
        <v>192</v>
      </c>
      <c r="E51" s="17">
        <v>0.85</v>
      </c>
      <c r="F51" s="17">
        <v>0.85</v>
      </c>
      <c r="G51" s="17">
        <v>0.84</v>
      </c>
      <c r="H51" s="17">
        <v>0.86</v>
      </c>
      <c r="I51" s="17">
        <v>0.83</v>
      </c>
      <c r="J51" s="17">
        <v>0.81</v>
      </c>
      <c r="K51" s="17">
        <v>0.88</v>
      </c>
      <c r="L51" s="17">
        <v>0.85</v>
      </c>
      <c r="M51" s="17">
        <v>0.87</v>
      </c>
      <c r="N51" s="17">
        <v>0.89</v>
      </c>
    </row>
    <row r="52">
      <c r="A52" s="1" t="s">
        <v>139</v>
      </c>
      <c r="B52" s="1" t="s">
        <v>143</v>
      </c>
      <c r="C52" s="1" t="s">
        <v>88</v>
      </c>
      <c r="D52" s="1" t="s">
        <v>191</v>
      </c>
      <c r="E52" s="17">
        <v>0.6</v>
      </c>
      <c r="F52" s="17">
        <v>0.59</v>
      </c>
      <c r="G52" s="17">
        <v>0.6</v>
      </c>
      <c r="H52" s="17">
        <v>0.59</v>
      </c>
      <c r="I52" s="17">
        <v>0.59</v>
      </c>
      <c r="J52" s="17">
        <v>0.6</v>
      </c>
      <c r="K52" s="17">
        <v>0.59</v>
      </c>
      <c r="L52" s="17">
        <v>0.6</v>
      </c>
      <c r="M52" s="17">
        <v>0.59</v>
      </c>
      <c r="N52" s="17">
        <v>0.61</v>
      </c>
    </row>
    <row r="53">
      <c r="A53" s="1" t="s">
        <v>139</v>
      </c>
      <c r="B53" s="1" t="s">
        <v>143</v>
      </c>
      <c r="C53" s="1" t="s">
        <v>88</v>
      </c>
      <c r="D53" s="1" t="s">
        <v>192</v>
      </c>
      <c r="E53" s="17">
        <v>0.96</v>
      </c>
      <c r="F53" s="17">
        <v>0.95</v>
      </c>
      <c r="G53" s="17">
        <v>0.93</v>
      </c>
      <c r="H53" s="17">
        <v>0.93</v>
      </c>
      <c r="I53" s="17">
        <v>0.94</v>
      </c>
      <c r="J53" s="17">
        <v>0.92</v>
      </c>
      <c r="K53" s="17">
        <v>0.93</v>
      </c>
      <c r="L53" s="17">
        <v>0.92</v>
      </c>
      <c r="M53" s="17">
        <v>0.93</v>
      </c>
      <c r="N53" s="17">
        <v>0.97</v>
      </c>
    </row>
    <row r="54">
      <c r="A54" s="1" t="s">
        <v>139</v>
      </c>
      <c r="B54" s="1" t="s">
        <v>140</v>
      </c>
      <c r="C54" s="1" t="s">
        <v>85</v>
      </c>
      <c r="D54" s="1" t="s">
        <v>191</v>
      </c>
      <c r="E54" s="17">
        <v>0.84</v>
      </c>
      <c r="F54" s="17">
        <v>0.84</v>
      </c>
      <c r="G54" s="17">
        <v>0.84</v>
      </c>
      <c r="H54" s="17">
        <v>0.81</v>
      </c>
      <c r="I54" s="17">
        <v>0.82</v>
      </c>
      <c r="J54" s="17">
        <v>0.82</v>
      </c>
      <c r="K54" s="17">
        <v>0.81</v>
      </c>
      <c r="L54" s="17">
        <v>0.83</v>
      </c>
      <c r="M54" s="17">
        <v>0.82</v>
      </c>
      <c r="N54" s="17">
        <v>0.83</v>
      </c>
    </row>
    <row r="55">
      <c r="A55" s="1" t="s">
        <v>139</v>
      </c>
      <c r="B55" s="1" t="s">
        <v>140</v>
      </c>
      <c r="C55" s="1" t="s">
        <v>85</v>
      </c>
      <c r="D55" s="1" t="s">
        <v>192</v>
      </c>
      <c r="E55" s="17">
        <v>0.78</v>
      </c>
      <c r="F55" s="17">
        <v>0.73</v>
      </c>
      <c r="G55" s="17">
        <v>0.84</v>
      </c>
      <c r="H55" s="17">
        <v>0.82</v>
      </c>
      <c r="I55" s="17">
        <v>0.72</v>
      </c>
      <c r="J55" s="17">
        <v>0.78</v>
      </c>
      <c r="K55" s="17">
        <v>0.84</v>
      </c>
      <c r="L55" s="17">
        <v>0.76</v>
      </c>
      <c r="M55" s="17">
        <v>0.84</v>
      </c>
      <c r="N55" s="17">
        <v>0.78</v>
      </c>
    </row>
    <row r="56">
      <c r="A56" s="1" t="s">
        <v>139</v>
      </c>
      <c r="B56" s="1" t="s">
        <v>141</v>
      </c>
      <c r="C56" s="1" t="s">
        <v>85</v>
      </c>
      <c r="D56" s="1" t="s">
        <v>191</v>
      </c>
      <c r="E56" s="17">
        <v>0.89</v>
      </c>
      <c r="F56" s="17">
        <v>0.88</v>
      </c>
      <c r="G56" s="17">
        <v>0.88</v>
      </c>
      <c r="H56" s="17">
        <v>0.89</v>
      </c>
      <c r="I56" s="17">
        <v>0.88</v>
      </c>
      <c r="J56" s="17">
        <v>0.87</v>
      </c>
      <c r="K56" s="17">
        <v>0.87</v>
      </c>
      <c r="L56" s="17">
        <v>0.89</v>
      </c>
      <c r="M56" s="17">
        <v>0.88</v>
      </c>
      <c r="N56" s="17">
        <v>0.9</v>
      </c>
    </row>
    <row r="57">
      <c r="A57" s="1" t="s">
        <v>139</v>
      </c>
      <c r="B57" s="1" t="s">
        <v>141</v>
      </c>
      <c r="C57" s="1" t="s">
        <v>85</v>
      </c>
      <c r="D57" s="1" t="s">
        <v>192</v>
      </c>
      <c r="E57" s="17">
        <v>0.83</v>
      </c>
      <c r="F57" s="17">
        <v>0.8</v>
      </c>
      <c r="G57" s="17">
        <v>0.89</v>
      </c>
      <c r="H57" s="17">
        <v>0.86</v>
      </c>
      <c r="I57" s="17">
        <v>0.77</v>
      </c>
      <c r="J57" s="17">
        <v>0.81</v>
      </c>
      <c r="K57" s="17">
        <v>0.88</v>
      </c>
      <c r="L57" s="17">
        <v>0.75</v>
      </c>
      <c r="M57" s="17">
        <v>0.85</v>
      </c>
      <c r="N57" s="17">
        <v>0.81</v>
      </c>
    </row>
    <row r="58">
      <c r="A58" s="1" t="s">
        <v>139</v>
      </c>
      <c r="B58" s="1" t="s">
        <v>142</v>
      </c>
      <c r="C58" s="1" t="s">
        <v>85</v>
      </c>
      <c r="D58" s="1" t="s">
        <v>191</v>
      </c>
      <c r="E58" s="17">
        <v>0.81</v>
      </c>
      <c r="F58" s="17">
        <v>0.81</v>
      </c>
      <c r="G58" s="17">
        <v>0.82</v>
      </c>
      <c r="H58" s="17">
        <v>0.82</v>
      </c>
      <c r="I58" s="17">
        <v>0.83</v>
      </c>
      <c r="J58" s="17">
        <v>0.82</v>
      </c>
      <c r="K58" s="17">
        <v>0.8</v>
      </c>
      <c r="L58" s="17">
        <v>0.81</v>
      </c>
      <c r="M58" s="17">
        <v>0.81</v>
      </c>
      <c r="N58" s="17">
        <v>0.85</v>
      </c>
    </row>
    <row r="59">
      <c r="A59" s="1" t="s">
        <v>139</v>
      </c>
      <c r="B59" s="1" t="s">
        <v>142</v>
      </c>
      <c r="C59" s="1" t="s">
        <v>85</v>
      </c>
      <c r="D59" s="1" t="s">
        <v>192</v>
      </c>
      <c r="E59" s="17">
        <v>0.84</v>
      </c>
      <c r="F59" s="17">
        <v>0.84</v>
      </c>
      <c r="G59" s="17">
        <v>0.88</v>
      </c>
      <c r="H59" s="17">
        <v>0.87</v>
      </c>
      <c r="I59" s="17">
        <v>0.78</v>
      </c>
      <c r="J59" s="17">
        <v>0.89</v>
      </c>
      <c r="K59" s="17">
        <v>0.89</v>
      </c>
      <c r="L59" s="17">
        <v>0.81</v>
      </c>
      <c r="M59" s="17">
        <v>0.85</v>
      </c>
      <c r="N59" s="17">
        <v>0.95</v>
      </c>
    </row>
    <row r="60">
      <c r="A60" s="1" t="s">
        <v>139</v>
      </c>
      <c r="B60" s="1" t="s">
        <v>143</v>
      </c>
      <c r="C60" s="1" t="s">
        <v>85</v>
      </c>
      <c r="D60" s="1" t="s">
        <v>191</v>
      </c>
      <c r="E60" s="17">
        <v>0.66</v>
      </c>
      <c r="F60" s="17">
        <v>0.63</v>
      </c>
      <c r="G60" s="17">
        <v>0.63</v>
      </c>
      <c r="H60" s="17">
        <v>0.63</v>
      </c>
      <c r="I60" s="17">
        <v>0.63</v>
      </c>
      <c r="J60" s="17">
        <v>0.62</v>
      </c>
      <c r="K60" s="17">
        <v>0.61</v>
      </c>
      <c r="L60" s="17">
        <v>0.63</v>
      </c>
      <c r="M60" s="17">
        <v>0.64</v>
      </c>
      <c r="N60" s="17">
        <v>0.62</v>
      </c>
    </row>
    <row r="61">
      <c r="A61" s="1" t="s">
        <v>139</v>
      </c>
      <c r="B61" s="1" t="s">
        <v>143</v>
      </c>
      <c r="C61" s="1" t="s">
        <v>85</v>
      </c>
      <c r="D61" s="1" t="s">
        <v>192</v>
      </c>
      <c r="E61" s="17">
        <v>0.95</v>
      </c>
      <c r="F61" s="17">
        <v>0.91</v>
      </c>
      <c r="G61" s="17">
        <v>0.95</v>
      </c>
      <c r="H61" s="17">
        <v>0.95</v>
      </c>
      <c r="I61" s="17">
        <v>0.91</v>
      </c>
      <c r="J61" s="17">
        <v>0.89</v>
      </c>
      <c r="K61" s="17">
        <v>0.93</v>
      </c>
      <c r="L61" s="17">
        <v>0.91</v>
      </c>
      <c r="M61" s="17">
        <v>0.94</v>
      </c>
      <c r="N61" s="17">
        <v>0.96</v>
      </c>
    </row>
    <row r="62">
      <c r="A62" s="1" t="s">
        <v>145</v>
      </c>
      <c r="B62" s="1" t="s">
        <v>148</v>
      </c>
      <c r="C62" s="1" t="s">
        <v>91</v>
      </c>
      <c r="D62" s="1" t="s">
        <v>191</v>
      </c>
      <c r="E62" s="17">
        <v>0.838389409817981</v>
      </c>
      <c r="F62" s="17">
        <v>0.841048969761841</v>
      </c>
      <c r="G62" s="17">
        <v>0.839845899834892</v>
      </c>
      <c r="H62" s="17">
        <v>0.912087912087912</v>
      </c>
      <c r="I62" s="17">
        <v>0.801812836844684</v>
      </c>
      <c r="J62" s="19"/>
      <c r="K62" s="19"/>
      <c r="L62" s="19"/>
      <c r="M62" s="19"/>
      <c r="N62" s="19"/>
    </row>
    <row r="63">
      <c r="A63" s="1" t="s">
        <v>145</v>
      </c>
      <c r="B63" s="1" t="s">
        <v>148</v>
      </c>
      <c r="C63" s="1" t="s">
        <v>91</v>
      </c>
      <c r="D63" s="1" t="s">
        <v>192</v>
      </c>
      <c r="E63" s="17">
        <v>0.85417252037089</v>
      </c>
      <c r="F63" s="17">
        <v>0.883113234054509</v>
      </c>
      <c r="G63" s="17">
        <v>0.857544254003933</v>
      </c>
      <c r="H63" s="17">
        <v>0.746486790331647</v>
      </c>
      <c r="I63" s="17">
        <v>0.919898819561551</v>
      </c>
      <c r="J63" s="19"/>
      <c r="K63" s="19"/>
      <c r="L63" s="19"/>
      <c r="M63" s="19"/>
      <c r="N63" s="19"/>
    </row>
    <row r="64">
      <c r="A64" s="1" t="s">
        <v>145</v>
      </c>
      <c r="B64" s="1" t="s">
        <v>148</v>
      </c>
      <c r="C64" s="1" t="s">
        <v>89</v>
      </c>
      <c r="D64" s="1" t="s">
        <v>191</v>
      </c>
      <c r="E64" s="17">
        <v>0.787980475899939</v>
      </c>
      <c r="F64" s="17">
        <v>0.843920145190562</v>
      </c>
      <c r="G64" s="17">
        <v>0.814488188976378</v>
      </c>
      <c r="H64" s="17">
        <v>0.817881887165951</v>
      </c>
      <c r="I64" s="17">
        <v>0.800804206619239</v>
      </c>
      <c r="J64" s="19"/>
      <c r="K64" s="19"/>
      <c r="L64" s="19"/>
      <c r="M64" s="19"/>
      <c r="N64" s="19"/>
    </row>
    <row r="65">
      <c r="A65" s="1" t="s">
        <v>145</v>
      </c>
      <c r="B65" s="1" t="s">
        <v>148</v>
      </c>
      <c r="C65" s="1" t="s">
        <v>89</v>
      </c>
      <c r="D65" s="1" t="s">
        <v>192</v>
      </c>
      <c r="E65" s="17">
        <v>0.901885474860335</v>
      </c>
      <c r="F65" s="17">
        <v>0.811801675977653</v>
      </c>
      <c r="G65" s="17">
        <v>0.902932960893854</v>
      </c>
      <c r="H65" s="17">
        <v>0.865572625698324</v>
      </c>
      <c r="I65" s="17">
        <v>0.90429619280475</v>
      </c>
      <c r="J65" s="19"/>
      <c r="K65" s="19"/>
      <c r="L65" s="19"/>
      <c r="M65" s="19"/>
      <c r="N65" s="19"/>
    </row>
    <row r="66">
      <c r="A66" s="1" t="s">
        <v>145</v>
      </c>
      <c r="B66" s="1" t="s">
        <v>148</v>
      </c>
      <c r="C66" s="1" t="s">
        <v>93</v>
      </c>
      <c r="D66" s="1" t="s">
        <v>191</v>
      </c>
      <c r="E66" s="17">
        <v>0.838443396226415</v>
      </c>
      <c r="F66" s="17">
        <v>0.790948275862069</v>
      </c>
      <c r="G66" s="17">
        <v>0.828471411901983</v>
      </c>
      <c r="H66" s="17">
        <v>0.756423432682425</v>
      </c>
      <c r="I66" s="17">
        <v>0.853267570900123</v>
      </c>
      <c r="J66" s="19"/>
      <c r="K66" s="19"/>
      <c r="L66" s="19"/>
      <c r="M66" s="19"/>
      <c r="N66" s="19"/>
    </row>
    <row r="67">
      <c r="A67" s="1" t="s">
        <v>145</v>
      </c>
      <c r="B67" s="1" t="s">
        <v>148</v>
      </c>
      <c r="C67" s="1" t="s">
        <v>93</v>
      </c>
      <c r="D67" s="1" t="s">
        <v>192</v>
      </c>
      <c r="E67" s="17">
        <v>0.88875</v>
      </c>
      <c r="F67" s="17">
        <v>0.918648310387985</v>
      </c>
      <c r="G67" s="17">
        <v>0.888610763454317</v>
      </c>
      <c r="H67" s="17">
        <v>0.921151439299123</v>
      </c>
      <c r="I67" s="17">
        <v>0.866082603254067</v>
      </c>
      <c r="J67" s="19"/>
      <c r="K67" s="19"/>
      <c r="L67" s="19"/>
      <c r="M67" s="19"/>
      <c r="N67" s="19"/>
    </row>
    <row r="68">
      <c r="A68" s="1" t="s">
        <v>145</v>
      </c>
      <c r="B68" s="1" t="s">
        <v>148</v>
      </c>
      <c r="C68" s="1" t="s">
        <v>87</v>
      </c>
      <c r="D68" s="1" t="s">
        <v>191</v>
      </c>
      <c r="E68" s="17">
        <v>0.822757111597374</v>
      </c>
      <c r="F68" s="17">
        <v>0.814732142857142</v>
      </c>
      <c r="G68" s="17">
        <v>0.749011857707509</v>
      </c>
      <c r="H68" s="17">
        <v>0.775641025641025</v>
      </c>
      <c r="I68" s="17">
        <v>0.827676240208877</v>
      </c>
      <c r="J68" s="19"/>
      <c r="K68" s="19"/>
      <c r="L68" s="19"/>
      <c r="M68" s="19"/>
      <c r="N68" s="19"/>
    </row>
    <row r="69">
      <c r="A69" s="1" t="s">
        <v>145</v>
      </c>
      <c r="B69" s="1" t="s">
        <v>148</v>
      </c>
      <c r="C69" s="1" t="s">
        <v>87</v>
      </c>
      <c r="D69" s="1" t="s">
        <v>192</v>
      </c>
      <c r="E69" s="17">
        <v>0.872389791183294</v>
      </c>
      <c r="F69" s="17">
        <v>0.846867749419953</v>
      </c>
      <c r="G69" s="17">
        <v>0.881395348837209</v>
      </c>
      <c r="H69" s="17">
        <v>0.844186046511627</v>
      </c>
      <c r="I69" s="17">
        <v>0.737209302325581</v>
      </c>
      <c r="J69" s="19"/>
      <c r="K69" s="19"/>
      <c r="L69" s="19"/>
      <c r="M69" s="19"/>
      <c r="N69" s="19"/>
    </row>
    <row r="70">
      <c r="A70" s="1" t="s">
        <v>145</v>
      </c>
      <c r="B70" s="1" t="s">
        <v>148</v>
      </c>
      <c r="C70" s="1" t="s">
        <v>88</v>
      </c>
      <c r="D70" s="1" t="s">
        <v>191</v>
      </c>
      <c r="E70" s="17">
        <v>0.771331058020477</v>
      </c>
      <c r="F70" s="17">
        <v>0.794007490636704</v>
      </c>
      <c r="G70" s="17">
        <v>0.849816849816849</v>
      </c>
      <c r="H70" s="17">
        <v>0.757009345794392</v>
      </c>
      <c r="I70" s="17">
        <v>0.8</v>
      </c>
      <c r="J70" s="19"/>
      <c r="K70" s="19"/>
      <c r="L70" s="19"/>
      <c r="M70" s="19"/>
      <c r="N70" s="19"/>
    </row>
    <row r="71">
      <c r="A71" s="1" t="s">
        <v>145</v>
      </c>
      <c r="B71" s="1" t="s">
        <v>148</v>
      </c>
      <c r="C71" s="1" t="s">
        <v>88</v>
      </c>
      <c r="D71" s="1" t="s">
        <v>192</v>
      </c>
      <c r="E71" s="17">
        <v>0.833948339483394</v>
      </c>
      <c r="F71" s="17">
        <v>0.782287822878228</v>
      </c>
      <c r="G71" s="17">
        <v>0.856088560885608</v>
      </c>
      <c r="H71" s="17">
        <v>0.896678966789667</v>
      </c>
      <c r="I71" s="17">
        <v>0.7380073800738</v>
      </c>
      <c r="J71" s="19"/>
      <c r="K71" s="19"/>
      <c r="L71" s="19"/>
      <c r="M71" s="19"/>
      <c r="N71" s="19"/>
    </row>
    <row r="72">
      <c r="A72" s="1" t="s">
        <v>145</v>
      </c>
      <c r="B72" s="1" t="s">
        <v>148</v>
      </c>
      <c r="C72" s="1" t="s">
        <v>85</v>
      </c>
      <c r="D72" s="1" t="s">
        <v>191</v>
      </c>
      <c r="E72" s="17">
        <v>0.790697674418604</v>
      </c>
      <c r="F72" s="17">
        <v>0.75</v>
      </c>
      <c r="G72" s="17">
        <v>0.828947368421052</v>
      </c>
      <c r="H72" s="17">
        <v>0.851351351351351</v>
      </c>
      <c r="I72" s="17">
        <v>0.848101265822784</v>
      </c>
      <c r="J72" s="19"/>
      <c r="K72" s="19"/>
      <c r="L72" s="19"/>
      <c r="M72" s="19"/>
      <c r="N72" s="19"/>
    </row>
    <row r="73">
      <c r="A73" s="1" t="s">
        <v>145</v>
      </c>
      <c r="B73" s="1" t="s">
        <v>148</v>
      </c>
      <c r="C73" s="1" t="s">
        <v>85</v>
      </c>
      <c r="D73" s="1" t="s">
        <v>192</v>
      </c>
      <c r="E73" s="17">
        <v>0.894736842105263</v>
      </c>
      <c r="F73" s="17">
        <v>0.868421052631579</v>
      </c>
      <c r="G73" s="17">
        <v>0.828947368421052</v>
      </c>
      <c r="H73" s="17">
        <v>0.84</v>
      </c>
      <c r="I73" s="17">
        <v>0.893333333333333</v>
      </c>
      <c r="J73" s="19"/>
      <c r="K73" s="19"/>
      <c r="L73" s="19"/>
      <c r="M73" s="19"/>
      <c r="N73" s="19"/>
    </row>
    <row r="74">
      <c r="A74" s="1" t="s">
        <v>139</v>
      </c>
      <c r="B74" s="1" t="s">
        <v>148</v>
      </c>
      <c r="C74" s="1" t="s">
        <v>85</v>
      </c>
      <c r="D74" s="1" t="s">
        <v>191</v>
      </c>
      <c r="E74" s="17">
        <v>0.845309381237525</v>
      </c>
      <c r="F74" s="17">
        <v>0.852004110996916</v>
      </c>
      <c r="G74" s="17">
        <v>0.820075757575757</v>
      </c>
      <c r="H74" s="17">
        <v>0.817084493964716</v>
      </c>
      <c r="I74" s="17">
        <v>0.822074215033301</v>
      </c>
      <c r="J74" s="19"/>
      <c r="K74" s="19"/>
      <c r="L74" s="19"/>
      <c r="M74" s="19"/>
      <c r="N74" s="19"/>
    </row>
    <row r="75">
      <c r="A75" s="1" t="s">
        <v>139</v>
      </c>
      <c r="B75" s="1" t="s">
        <v>148</v>
      </c>
      <c r="C75" s="1" t="s">
        <v>85</v>
      </c>
      <c r="D75" s="1" t="s">
        <v>192</v>
      </c>
      <c r="E75" s="17">
        <v>0.892518440463645</v>
      </c>
      <c r="F75" s="17">
        <v>0.873551106427818</v>
      </c>
      <c r="G75" s="17">
        <v>0.912539515279241</v>
      </c>
      <c r="H75" s="17">
        <v>0.927291886195995</v>
      </c>
      <c r="I75" s="17">
        <v>0.911392405063291</v>
      </c>
      <c r="J75" s="19"/>
      <c r="K75" s="19"/>
      <c r="L75" s="19"/>
      <c r="M75" s="19"/>
      <c r="N75" s="19"/>
    </row>
    <row r="76">
      <c r="A76" s="1" t="s">
        <v>139</v>
      </c>
      <c r="B76" s="1" t="s">
        <v>148</v>
      </c>
      <c r="C76" s="1" t="s">
        <v>88</v>
      </c>
      <c r="D76" s="1" t="s">
        <v>191</v>
      </c>
      <c r="E76" s="17">
        <v>0.821396463889721</v>
      </c>
      <c r="F76" s="17">
        <v>0.847424042272126</v>
      </c>
      <c r="G76" s="17">
        <v>0.719827586206896</v>
      </c>
      <c r="H76" s="17">
        <v>0.816976127320954</v>
      </c>
      <c r="I76" s="17">
        <v>0.851310985728509</v>
      </c>
      <c r="J76" s="19"/>
      <c r="K76" s="19"/>
      <c r="L76" s="19"/>
      <c r="M76" s="19"/>
      <c r="N76" s="19"/>
    </row>
    <row r="77">
      <c r="A77" s="1" t="s">
        <v>139</v>
      </c>
      <c r="B77" s="1" t="s">
        <v>148</v>
      </c>
      <c r="C77" s="1" t="s">
        <v>88</v>
      </c>
      <c r="D77" s="1" t="s">
        <v>192</v>
      </c>
      <c r="E77" s="17">
        <v>0.828346932608038</v>
      </c>
      <c r="F77" s="17">
        <v>0.775460864309459</v>
      </c>
      <c r="G77" s="17">
        <v>0.95918984280532</v>
      </c>
      <c r="H77" s="17">
        <v>0.837968561064087</v>
      </c>
      <c r="I77" s="17">
        <v>0.775392986698911</v>
      </c>
      <c r="J77" s="19"/>
      <c r="K77" s="19"/>
      <c r="L77" s="19"/>
      <c r="M77" s="19"/>
      <c r="N77" s="19"/>
    </row>
    <row r="78">
      <c r="A78" s="1" t="s">
        <v>139</v>
      </c>
      <c r="B78" s="1" t="s">
        <v>148</v>
      </c>
      <c r="C78" s="1" t="s">
        <v>93</v>
      </c>
      <c r="D78" s="1" t="s">
        <v>191</v>
      </c>
      <c r="E78" s="17">
        <v>0.845521774856203</v>
      </c>
      <c r="F78" s="17">
        <v>0.84917411318711</v>
      </c>
      <c r="G78" s="17">
        <v>0.866440294284097</v>
      </c>
      <c r="H78" s="17">
        <v>0.876420868551442</v>
      </c>
      <c r="I78" s="17">
        <v>0.810632043116119</v>
      </c>
      <c r="J78" s="19"/>
      <c r="K78" s="19"/>
      <c r="L78" s="19"/>
      <c r="M78" s="19"/>
      <c r="N78" s="19"/>
    </row>
    <row r="79">
      <c r="A79" s="1" t="s">
        <v>139</v>
      </c>
      <c r="B79" s="1" t="s">
        <v>148</v>
      </c>
      <c r="C79" s="1" t="s">
        <v>93</v>
      </c>
      <c r="D79" s="1" t="s">
        <v>192</v>
      </c>
      <c r="E79" s="17">
        <v>0.846913580246913</v>
      </c>
      <c r="F79" s="17">
        <v>0.860356652949245</v>
      </c>
      <c r="G79" s="17">
        <v>0.840054869684499</v>
      </c>
      <c r="H79" s="17">
        <v>0.824965706447187</v>
      </c>
      <c r="I79" s="17">
        <v>0.908068057080131</v>
      </c>
      <c r="J79" s="19"/>
      <c r="K79" s="19"/>
      <c r="L79" s="19"/>
      <c r="M79" s="19"/>
      <c r="N79" s="19"/>
    </row>
    <row r="80">
      <c r="A80" s="1" t="s">
        <v>139</v>
      </c>
      <c r="B80" s="1" t="s">
        <v>148</v>
      </c>
      <c r="C80" s="1" t="s">
        <v>87</v>
      </c>
      <c r="D80" s="1" t="s">
        <v>191</v>
      </c>
      <c r="E80" s="17">
        <v>0.823529411764705</v>
      </c>
      <c r="F80" s="17">
        <v>0.776444111027756</v>
      </c>
      <c r="G80" s="17">
        <v>0.812151270923744</v>
      </c>
      <c r="H80" s="17">
        <v>0.801185770750988</v>
      </c>
      <c r="I80" s="17">
        <v>0.820885509838998</v>
      </c>
      <c r="J80" s="19"/>
      <c r="K80" s="19"/>
      <c r="L80" s="19"/>
      <c r="M80" s="19"/>
      <c r="N80" s="19"/>
    </row>
    <row r="81">
      <c r="A81" s="1" t="s">
        <v>139</v>
      </c>
      <c r="B81" s="1" t="s">
        <v>148</v>
      </c>
      <c r="C81" s="1" t="s">
        <v>87</v>
      </c>
      <c r="D81" s="1" t="s">
        <v>192</v>
      </c>
      <c r="E81" s="17">
        <v>0.832252485948984</v>
      </c>
      <c r="F81" s="17">
        <v>0.895135135135135</v>
      </c>
      <c r="G81" s="17">
        <v>0.849729729729729</v>
      </c>
      <c r="H81" s="17">
        <v>0.87654054054054</v>
      </c>
      <c r="I81" s="17">
        <v>0.793729729729729</v>
      </c>
      <c r="J81" s="19"/>
      <c r="K81" s="19"/>
      <c r="L81" s="19"/>
      <c r="M81" s="19"/>
      <c r="N81" s="19"/>
    </row>
    <row r="82">
      <c r="A82" s="1" t="s">
        <v>139</v>
      </c>
      <c r="B82" s="1" t="s">
        <v>148</v>
      </c>
      <c r="C82" s="1" t="s">
        <v>91</v>
      </c>
      <c r="D82" s="1" t="s">
        <v>191</v>
      </c>
      <c r="E82" s="17">
        <v>0.851553968920621</v>
      </c>
      <c r="F82" s="17">
        <v>0.795152924342693</v>
      </c>
      <c r="G82" s="17">
        <v>0.825933508823242</v>
      </c>
      <c r="H82" s="17">
        <v>0.820966250577901</v>
      </c>
      <c r="I82" s="17">
        <v>0.803335662535397</v>
      </c>
      <c r="J82" s="19"/>
      <c r="K82" s="19"/>
      <c r="L82" s="19"/>
      <c r="M82" s="19"/>
      <c r="N82" s="19"/>
    </row>
    <row r="83">
      <c r="A83" s="1" t="s">
        <v>139</v>
      </c>
      <c r="B83" s="1" t="s">
        <v>148</v>
      </c>
      <c r="C83" s="1" t="s">
        <v>91</v>
      </c>
      <c r="D83" s="1" t="s">
        <v>192</v>
      </c>
      <c r="E83" s="17">
        <v>0.810760556621881</v>
      </c>
      <c r="F83" s="17">
        <v>0.8888733379986</v>
      </c>
      <c r="G83" s="17">
        <v>0.846905928221533</v>
      </c>
      <c r="H83" s="17">
        <v>0.852104368689393</v>
      </c>
      <c r="I83" s="17">
        <v>0.873477956613016</v>
      </c>
      <c r="J83" s="19"/>
      <c r="K83" s="19"/>
      <c r="L83" s="19"/>
      <c r="M83" s="19"/>
      <c r="N83" s="19"/>
    </row>
    <row r="84">
      <c r="A84" s="1" t="s">
        <v>144</v>
      </c>
      <c r="B84" s="1" t="s">
        <v>146</v>
      </c>
      <c r="C84" s="1" t="s">
        <v>89</v>
      </c>
      <c r="D84" s="1" t="s">
        <v>191</v>
      </c>
      <c r="E84" s="17">
        <v>0.85</v>
      </c>
      <c r="F84" s="17">
        <v>0.85</v>
      </c>
      <c r="G84" s="17">
        <v>0.84</v>
      </c>
      <c r="H84" s="17">
        <v>0.84</v>
      </c>
      <c r="I84" s="17">
        <v>0.85</v>
      </c>
      <c r="J84" s="19"/>
      <c r="K84" s="19"/>
      <c r="L84" s="19"/>
      <c r="M84" s="19"/>
      <c r="N84" s="19"/>
    </row>
    <row r="85">
      <c r="A85" s="1" t="s">
        <v>144</v>
      </c>
      <c r="B85" s="1" t="s">
        <v>146</v>
      </c>
      <c r="C85" s="1" t="s">
        <v>89</v>
      </c>
      <c r="D85" s="1" t="s">
        <v>192</v>
      </c>
      <c r="E85" s="17">
        <v>0.93</v>
      </c>
      <c r="F85" s="17">
        <v>0.85</v>
      </c>
      <c r="G85" s="17">
        <v>0.86</v>
      </c>
      <c r="H85" s="17">
        <v>0.89</v>
      </c>
      <c r="I85" s="17">
        <v>0.9</v>
      </c>
      <c r="J85" s="19"/>
      <c r="K85" s="19"/>
      <c r="L85" s="19"/>
      <c r="M85" s="19"/>
      <c r="N85" s="19"/>
    </row>
    <row r="86">
      <c r="A86" s="1" t="s">
        <v>144</v>
      </c>
      <c r="B86" s="1" t="s">
        <v>146</v>
      </c>
      <c r="C86" s="1" t="s">
        <v>91</v>
      </c>
      <c r="D86" s="1" t="s">
        <v>191</v>
      </c>
      <c r="E86" s="17">
        <v>0.8</v>
      </c>
      <c r="F86" s="17">
        <v>0.8</v>
      </c>
      <c r="G86" s="17">
        <v>0.79</v>
      </c>
      <c r="H86" s="17">
        <v>0.8</v>
      </c>
      <c r="I86" s="17">
        <v>0.8</v>
      </c>
      <c r="J86" s="19"/>
      <c r="K86" s="19"/>
      <c r="L86" s="19"/>
      <c r="M86" s="19"/>
      <c r="N86" s="19"/>
    </row>
    <row r="87">
      <c r="A87" s="1" t="s">
        <v>144</v>
      </c>
      <c r="B87" s="1" t="s">
        <v>146</v>
      </c>
      <c r="C87" s="1" t="s">
        <v>91</v>
      </c>
      <c r="D87" s="1" t="s">
        <v>192</v>
      </c>
      <c r="E87" s="17">
        <v>0.93</v>
      </c>
      <c r="F87" s="17">
        <v>0.88</v>
      </c>
      <c r="G87" s="17">
        <v>0.82</v>
      </c>
      <c r="H87" s="17">
        <v>0.88</v>
      </c>
      <c r="I87" s="17">
        <v>0.89</v>
      </c>
      <c r="J87" s="19"/>
      <c r="K87" s="19"/>
      <c r="L87" s="19"/>
      <c r="M87" s="19"/>
      <c r="N87" s="19"/>
    </row>
    <row r="88">
      <c r="A88" s="1" t="s">
        <v>144</v>
      </c>
      <c r="B88" s="1" t="s">
        <v>146</v>
      </c>
      <c r="C88" s="1" t="s">
        <v>87</v>
      </c>
      <c r="D88" s="1" t="s">
        <v>191</v>
      </c>
      <c r="E88" s="17">
        <v>0.8</v>
      </c>
      <c r="F88" s="17">
        <v>0.8</v>
      </c>
      <c r="G88" s="17">
        <v>0.81</v>
      </c>
      <c r="H88" s="17">
        <v>0.81</v>
      </c>
      <c r="I88" s="17">
        <v>0.81</v>
      </c>
      <c r="J88" s="19"/>
      <c r="K88" s="19"/>
      <c r="L88" s="19"/>
      <c r="M88" s="19"/>
      <c r="N88" s="19"/>
    </row>
    <row r="89">
      <c r="A89" s="1" t="s">
        <v>144</v>
      </c>
      <c r="B89" s="1" t="s">
        <v>146</v>
      </c>
      <c r="C89" s="1" t="s">
        <v>87</v>
      </c>
      <c r="D89" s="1" t="s">
        <v>192</v>
      </c>
      <c r="E89" s="17">
        <v>0.9</v>
      </c>
      <c r="F89" s="17">
        <v>0.87</v>
      </c>
      <c r="G89" s="17">
        <v>0.88</v>
      </c>
      <c r="H89" s="17">
        <v>0.84</v>
      </c>
      <c r="I89" s="17">
        <v>0.9</v>
      </c>
      <c r="J89" s="19"/>
      <c r="K89" s="19"/>
      <c r="L89" s="19"/>
      <c r="M89" s="19"/>
      <c r="N89" s="19"/>
    </row>
    <row r="90">
      <c r="A90" s="1" t="s">
        <v>144</v>
      </c>
      <c r="B90" s="1" t="s">
        <v>146</v>
      </c>
      <c r="C90" s="1" t="s">
        <v>88</v>
      </c>
      <c r="D90" s="1" t="s">
        <v>191</v>
      </c>
      <c r="E90" s="17">
        <v>0.8</v>
      </c>
      <c r="F90" s="17">
        <v>0.78</v>
      </c>
      <c r="G90" s="17">
        <v>0.79</v>
      </c>
      <c r="H90" s="17">
        <v>0.8</v>
      </c>
      <c r="I90" s="17">
        <v>0.81</v>
      </c>
      <c r="J90" s="19"/>
      <c r="K90" s="19"/>
      <c r="L90" s="19"/>
      <c r="M90" s="19"/>
      <c r="N90" s="19"/>
    </row>
    <row r="91">
      <c r="A91" s="1" t="s">
        <v>144</v>
      </c>
      <c r="B91" s="1" t="s">
        <v>146</v>
      </c>
      <c r="C91" s="1" t="s">
        <v>88</v>
      </c>
      <c r="D91" s="1" t="s">
        <v>192</v>
      </c>
      <c r="E91" s="17">
        <v>0.93</v>
      </c>
      <c r="F91" s="17">
        <v>0.9</v>
      </c>
      <c r="G91" s="17">
        <v>0.87</v>
      </c>
      <c r="H91" s="17">
        <v>0.81</v>
      </c>
      <c r="I91" s="17">
        <v>0.9</v>
      </c>
      <c r="J91" s="19"/>
      <c r="K91" s="19"/>
      <c r="L91" s="19"/>
      <c r="M91" s="19"/>
      <c r="N91" s="19"/>
    </row>
    <row r="92">
      <c r="A92" s="1" t="s">
        <v>144</v>
      </c>
      <c r="B92" s="1" t="s">
        <v>146</v>
      </c>
      <c r="C92" s="1" t="s">
        <v>93</v>
      </c>
      <c r="D92" s="1" t="s">
        <v>191</v>
      </c>
      <c r="E92" s="17">
        <v>0.84</v>
      </c>
      <c r="F92" s="17">
        <v>0.85</v>
      </c>
      <c r="G92" s="17">
        <v>0.84</v>
      </c>
      <c r="H92" s="17">
        <v>0.84</v>
      </c>
      <c r="I92" s="17">
        <v>0.86</v>
      </c>
      <c r="J92" s="19"/>
      <c r="K92" s="19"/>
      <c r="L92" s="19"/>
      <c r="M92" s="19"/>
      <c r="N92" s="19"/>
    </row>
    <row r="93">
      <c r="A93" s="1" t="s">
        <v>144</v>
      </c>
      <c r="B93" s="1" t="s">
        <v>146</v>
      </c>
      <c r="C93" s="1" t="s">
        <v>93</v>
      </c>
      <c r="D93" s="1" t="s">
        <v>192</v>
      </c>
      <c r="E93" s="17">
        <v>0.93</v>
      </c>
      <c r="F93" s="17">
        <v>0.9</v>
      </c>
      <c r="G93" s="17">
        <v>0.91</v>
      </c>
      <c r="H93" s="17">
        <v>0.89</v>
      </c>
      <c r="I93" s="17">
        <v>0.91</v>
      </c>
      <c r="J93" s="19"/>
      <c r="K93" s="19"/>
      <c r="L93" s="19"/>
      <c r="M93" s="19"/>
      <c r="N93" s="19"/>
    </row>
    <row r="94">
      <c r="A94" s="1" t="s">
        <v>144</v>
      </c>
      <c r="B94" s="1" t="s">
        <v>146</v>
      </c>
      <c r="C94" s="1" t="s">
        <v>85</v>
      </c>
      <c r="D94" s="1" t="s">
        <v>191</v>
      </c>
      <c r="E94" s="17">
        <v>0.82</v>
      </c>
      <c r="F94" s="17">
        <v>0.79</v>
      </c>
      <c r="G94" s="17">
        <v>0.84</v>
      </c>
      <c r="H94" s="17">
        <v>0.85</v>
      </c>
      <c r="I94" s="17">
        <v>0.82</v>
      </c>
      <c r="J94" s="19"/>
      <c r="K94" s="19"/>
      <c r="L94" s="19"/>
      <c r="M94" s="19"/>
      <c r="N94" s="19"/>
    </row>
    <row r="95">
      <c r="A95" s="1" t="s">
        <v>144</v>
      </c>
      <c r="B95" s="1" t="s">
        <v>146</v>
      </c>
      <c r="C95" s="1" t="s">
        <v>85</v>
      </c>
      <c r="D95" s="1" t="s">
        <v>192</v>
      </c>
      <c r="E95" s="17">
        <v>0.92</v>
      </c>
      <c r="F95" s="17">
        <v>0.72</v>
      </c>
      <c r="G95" s="17">
        <v>0.83</v>
      </c>
      <c r="H95" s="17">
        <v>0.85</v>
      </c>
      <c r="I95" s="17">
        <v>0.91</v>
      </c>
      <c r="J95" s="19"/>
      <c r="K95" s="19"/>
      <c r="L95" s="19"/>
      <c r="M95" s="19"/>
      <c r="N95" s="19"/>
    </row>
    <row r="96">
      <c r="A96" s="1" t="s">
        <v>190</v>
      </c>
      <c r="B96" s="1" t="s">
        <v>140</v>
      </c>
      <c r="C96" s="1" t="s">
        <v>89</v>
      </c>
      <c r="D96" s="1" t="s">
        <v>191</v>
      </c>
      <c r="E96" s="17">
        <v>0.99</v>
      </c>
      <c r="F96" s="17">
        <v>0.99</v>
      </c>
      <c r="G96" s="17">
        <v>0.99</v>
      </c>
      <c r="H96" s="17">
        <v>0.99</v>
      </c>
      <c r="I96" s="17">
        <v>0.99</v>
      </c>
      <c r="J96" s="17">
        <v>0.99</v>
      </c>
      <c r="K96" s="17">
        <v>0.99</v>
      </c>
      <c r="L96" s="17">
        <v>0.98</v>
      </c>
      <c r="M96" s="17">
        <v>0.99</v>
      </c>
      <c r="N96" s="17">
        <v>0.99</v>
      </c>
    </row>
    <row r="97">
      <c r="A97" s="1" t="s">
        <v>190</v>
      </c>
      <c r="B97" s="1" t="s">
        <v>140</v>
      </c>
      <c r="C97" s="1" t="s">
        <v>89</v>
      </c>
      <c r="D97" s="1" t="s">
        <v>192</v>
      </c>
      <c r="E97" s="17">
        <v>0.91</v>
      </c>
      <c r="F97" s="17">
        <v>0.91</v>
      </c>
      <c r="G97" s="17">
        <v>0.92</v>
      </c>
      <c r="H97" s="17">
        <v>0.93</v>
      </c>
      <c r="I97" s="17">
        <v>0.91</v>
      </c>
      <c r="J97" s="17">
        <v>0.93</v>
      </c>
      <c r="K97" s="17">
        <v>0.92</v>
      </c>
      <c r="L97" s="17">
        <v>0.92</v>
      </c>
      <c r="M97" s="17">
        <v>0.93</v>
      </c>
      <c r="N97" s="17">
        <v>0.92</v>
      </c>
    </row>
    <row r="98">
      <c r="A98" s="1" t="s">
        <v>190</v>
      </c>
      <c r="B98" s="1" t="s">
        <v>141</v>
      </c>
      <c r="C98" s="1" t="s">
        <v>89</v>
      </c>
      <c r="D98" s="1" t="s">
        <v>191</v>
      </c>
      <c r="E98" s="17">
        <v>0.99</v>
      </c>
      <c r="F98" s="17">
        <v>0.99</v>
      </c>
      <c r="G98" s="17">
        <v>0.99</v>
      </c>
      <c r="H98" s="17">
        <v>0.99</v>
      </c>
      <c r="I98" s="17">
        <v>0.99</v>
      </c>
      <c r="J98" s="17">
        <v>0.99</v>
      </c>
      <c r="K98" s="17">
        <v>0.99</v>
      </c>
      <c r="L98" s="17">
        <v>0.99</v>
      </c>
      <c r="M98" s="17">
        <v>0.99</v>
      </c>
      <c r="N98" s="17">
        <v>0.99</v>
      </c>
    </row>
    <row r="99">
      <c r="A99" s="1" t="s">
        <v>190</v>
      </c>
      <c r="B99" s="1" t="s">
        <v>141</v>
      </c>
      <c r="C99" s="1" t="s">
        <v>89</v>
      </c>
      <c r="D99" s="1" t="s">
        <v>192</v>
      </c>
      <c r="E99" s="17">
        <v>0.98</v>
      </c>
      <c r="F99" s="17">
        <v>0.99</v>
      </c>
      <c r="G99" s="17">
        <v>0.99</v>
      </c>
      <c r="H99" s="17">
        <v>0.99</v>
      </c>
      <c r="I99" s="17">
        <v>0.99</v>
      </c>
      <c r="J99" s="17">
        <v>0.99</v>
      </c>
      <c r="K99" s="17">
        <v>0.99</v>
      </c>
      <c r="L99" s="17">
        <v>0.99</v>
      </c>
      <c r="M99" s="17">
        <v>0.99</v>
      </c>
      <c r="N99" s="17">
        <v>0.99</v>
      </c>
    </row>
    <row r="100">
      <c r="A100" s="1" t="s">
        <v>190</v>
      </c>
      <c r="B100" s="1" t="s">
        <v>142</v>
      </c>
      <c r="C100" s="1" t="s">
        <v>89</v>
      </c>
      <c r="D100" s="1" t="s">
        <v>191</v>
      </c>
      <c r="E100" s="17">
        <v>0.79</v>
      </c>
      <c r="F100" s="17">
        <v>0.8</v>
      </c>
      <c r="G100" s="17">
        <v>0.79</v>
      </c>
      <c r="H100" s="17">
        <v>0.79</v>
      </c>
      <c r="I100" s="17">
        <v>0.79</v>
      </c>
      <c r="J100" s="17">
        <v>0.8</v>
      </c>
      <c r="K100" s="17">
        <v>0.79</v>
      </c>
      <c r="L100" s="17">
        <v>0.8</v>
      </c>
      <c r="M100" s="17">
        <v>0.79</v>
      </c>
      <c r="N100" s="17">
        <v>0.8</v>
      </c>
    </row>
    <row r="101">
      <c r="A101" s="1" t="s">
        <v>190</v>
      </c>
      <c r="B101" s="1" t="s">
        <v>142</v>
      </c>
      <c r="C101" s="1" t="s">
        <v>89</v>
      </c>
      <c r="D101" s="1" t="s">
        <v>192</v>
      </c>
      <c r="E101" s="17">
        <v>0.89</v>
      </c>
      <c r="F101" s="17">
        <v>0.88</v>
      </c>
      <c r="G101" s="17">
        <v>0.89</v>
      </c>
      <c r="H101" s="17">
        <v>0.87</v>
      </c>
      <c r="I101" s="17">
        <v>0.86</v>
      </c>
      <c r="J101" s="17">
        <v>0.88</v>
      </c>
      <c r="K101" s="17">
        <v>0.86</v>
      </c>
      <c r="L101" s="17">
        <v>0.87</v>
      </c>
      <c r="M101" s="17">
        <v>0.88</v>
      </c>
      <c r="N101" s="17">
        <v>0.9</v>
      </c>
    </row>
    <row r="102">
      <c r="A102" s="1" t="s">
        <v>190</v>
      </c>
      <c r="B102" s="1" t="s">
        <v>143</v>
      </c>
      <c r="C102" s="1" t="s">
        <v>89</v>
      </c>
      <c r="D102" s="1" t="s">
        <v>191</v>
      </c>
      <c r="E102" s="17">
        <v>0.64</v>
      </c>
      <c r="F102" s="17">
        <v>0.64</v>
      </c>
      <c r="G102" s="17">
        <v>0.65</v>
      </c>
      <c r="H102" s="17">
        <v>0.64</v>
      </c>
      <c r="I102" s="17">
        <v>0.65</v>
      </c>
      <c r="J102" s="17">
        <v>0.65</v>
      </c>
      <c r="K102" s="17">
        <v>0.64</v>
      </c>
      <c r="L102" s="17">
        <v>0.65</v>
      </c>
      <c r="M102" s="17">
        <v>0.65</v>
      </c>
      <c r="N102" s="17">
        <v>0.65</v>
      </c>
    </row>
    <row r="103">
      <c r="A103" s="1" t="s">
        <v>190</v>
      </c>
      <c r="B103" s="1" t="s">
        <v>143</v>
      </c>
      <c r="C103" s="1" t="s">
        <v>89</v>
      </c>
      <c r="D103" s="1" t="s">
        <v>192</v>
      </c>
      <c r="E103" s="17">
        <v>0.95</v>
      </c>
      <c r="F103" s="17">
        <v>0.94</v>
      </c>
      <c r="G103" s="17">
        <v>0.95</v>
      </c>
      <c r="H103" s="17">
        <v>0.92</v>
      </c>
      <c r="I103" s="17">
        <v>0.95</v>
      </c>
      <c r="J103" s="17">
        <v>0.94</v>
      </c>
      <c r="K103" s="17">
        <v>0.93</v>
      </c>
      <c r="L103" s="17">
        <v>0.95</v>
      </c>
      <c r="M103" s="17">
        <v>0.95</v>
      </c>
      <c r="N103" s="17">
        <v>0.97</v>
      </c>
    </row>
    <row r="104">
      <c r="A104" s="1" t="s">
        <v>190</v>
      </c>
      <c r="B104" s="1" t="s">
        <v>140</v>
      </c>
      <c r="C104" s="1" t="s">
        <v>91</v>
      </c>
      <c r="D104" s="1" t="s">
        <v>191</v>
      </c>
      <c r="E104" s="17">
        <v>0.98</v>
      </c>
      <c r="F104" s="17">
        <v>0.99</v>
      </c>
      <c r="G104" s="17">
        <v>0.99</v>
      </c>
      <c r="H104" s="17">
        <v>0.99</v>
      </c>
      <c r="I104" s="17">
        <v>0.99</v>
      </c>
      <c r="J104" s="17">
        <v>0.99</v>
      </c>
      <c r="K104" s="17">
        <v>0.99</v>
      </c>
      <c r="L104" s="17">
        <v>0.99</v>
      </c>
      <c r="M104" s="17">
        <v>0.99</v>
      </c>
      <c r="N104" s="17">
        <v>0.99</v>
      </c>
    </row>
    <row r="105">
      <c r="A105" s="1" t="s">
        <v>190</v>
      </c>
      <c r="B105" s="1" t="s">
        <v>140</v>
      </c>
      <c r="C105" s="1" t="s">
        <v>91</v>
      </c>
      <c r="D105" s="1" t="s">
        <v>192</v>
      </c>
      <c r="E105" s="17">
        <v>0.94</v>
      </c>
      <c r="F105" s="17">
        <v>0.94</v>
      </c>
      <c r="G105" s="17">
        <v>0.93</v>
      </c>
      <c r="H105" s="17">
        <v>0.93</v>
      </c>
      <c r="I105" s="17">
        <v>0.92</v>
      </c>
      <c r="J105" s="17">
        <v>0.92</v>
      </c>
      <c r="K105" s="17">
        <v>0.94</v>
      </c>
      <c r="L105" s="17">
        <v>0.94</v>
      </c>
      <c r="M105" s="17">
        <v>0.94</v>
      </c>
      <c r="N105" s="17">
        <v>0.93</v>
      </c>
    </row>
    <row r="106">
      <c r="A106" s="1" t="s">
        <v>190</v>
      </c>
      <c r="B106" s="1" t="s">
        <v>141</v>
      </c>
      <c r="C106" s="1" t="s">
        <v>91</v>
      </c>
      <c r="D106" s="1" t="s">
        <v>191</v>
      </c>
      <c r="E106" s="17">
        <v>1.0</v>
      </c>
      <c r="F106" s="17">
        <v>1.0</v>
      </c>
      <c r="G106" s="17">
        <v>1.0</v>
      </c>
      <c r="H106" s="17">
        <v>1.0</v>
      </c>
      <c r="I106" s="17">
        <v>1.0</v>
      </c>
      <c r="J106" s="17">
        <v>1.0</v>
      </c>
      <c r="K106" s="17">
        <v>1.0</v>
      </c>
      <c r="L106" s="17">
        <v>1.0</v>
      </c>
      <c r="M106" s="17">
        <v>1.0</v>
      </c>
      <c r="N106" s="17">
        <v>1.0</v>
      </c>
    </row>
    <row r="107">
      <c r="A107" s="1" t="s">
        <v>190</v>
      </c>
      <c r="B107" s="1" t="s">
        <v>141</v>
      </c>
      <c r="C107" s="1" t="s">
        <v>91</v>
      </c>
      <c r="D107" s="1" t="s">
        <v>192</v>
      </c>
      <c r="E107" s="17">
        <v>0.99</v>
      </c>
      <c r="F107" s="17">
        <v>0.99</v>
      </c>
      <c r="G107" s="17">
        <v>0.99</v>
      </c>
      <c r="H107" s="17">
        <v>0.99</v>
      </c>
      <c r="I107" s="17">
        <v>0.99</v>
      </c>
      <c r="J107" s="17">
        <v>0.98</v>
      </c>
      <c r="K107" s="17">
        <v>0.99</v>
      </c>
      <c r="L107" s="17">
        <v>0.99</v>
      </c>
      <c r="M107" s="17">
        <v>0.99</v>
      </c>
      <c r="N107" s="17">
        <v>0.99</v>
      </c>
    </row>
    <row r="108">
      <c r="A108" s="1" t="s">
        <v>190</v>
      </c>
      <c r="B108" s="1" t="s">
        <v>142</v>
      </c>
      <c r="C108" s="1" t="s">
        <v>91</v>
      </c>
      <c r="D108" s="1" t="s">
        <v>191</v>
      </c>
      <c r="E108" s="17">
        <v>0.77</v>
      </c>
      <c r="F108" s="17">
        <v>0.76</v>
      </c>
      <c r="G108" s="17">
        <v>0.76</v>
      </c>
      <c r="H108" s="17">
        <v>0.77</v>
      </c>
      <c r="I108" s="17">
        <v>0.77</v>
      </c>
      <c r="J108" s="17">
        <v>0.76</v>
      </c>
      <c r="K108" s="17">
        <v>0.77</v>
      </c>
      <c r="L108" s="17">
        <v>0.77</v>
      </c>
      <c r="M108" s="17">
        <v>0.76</v>
      </c>
      <c r="N108" s="17">
        <v>0.77</v>
      </c>
    </row>
    <row r="109">
      <c r="A109" s="1" t="s">
        <v>190</v>
      </c>
      <c r="B109" s="1" t="s">
        <v>142</v>
      </c>
      <c r="C109" s="1" t="s">
        <v>91</v>
      </c>
      <c r="D109" s="1" t="s">
        <v>192</v>
      </c>
      <c r="E109" s="17">
        <v>0.91</v>
      </c>
      <c r="F109" s="17">
        <v>0.85</v>
      </c>
      <c r="G109" s="17">
        <v>0.82</v>
      </c>
      <c r="H109" s="17">
        <v>0.86</v>
      </c>
      <c r="I109" s="17">
        <v>0.86</v>
      </c>
      <c r="J109" s="17">
        <v>0.83</v>
      </c>
      <c r="K109" s="17">
        <v>0.84</v>
      </c>
      <c r="L109" s="17">
        <v>0.85</v>
      </c>
      <c r="M109" s="17">
        <v>0.83</v>
      </c>
      <c r="N109" s="17">
        <v>0.86</v>
      </c>
    </row>
    <row r="110">
      <c r="A110" s="1" t="s">
        <v>190</v>
      </c>
      <c r="B110" s="1" t="s">
        <v>143</v>
      </c>
      <c r="C110" s="1" t="s">
        <v>91</v>
      </c>
      <c r="D110" s="1" t="s">
        <v>191</v>
      </c>
      <c r="E110" s="17">
        <v>0.59</v>
      </c>
      <c r="F110" s="17">
        <v>0.56</v>
      </c>
      <c r="G110" s="17">
        <v>0.58</v>
      </c>
      <c r="H110" s="17">
        <v>0.59</v>
      </c>
      <c r="I110" s="17">
        <v>0.58</v>
      </c>
      <c r="J110" s="17">
        <v>0.59</v>
      </c>
      <c r="K110" s="17">
        <v>0.58</v>
      </c>
      <c r="L110" s="17">
        <v>0.58</v>
      </c>
      <c r="M110" s="17">
        <v>0.57</v>
      </c>
      <c r="N110" s="17">
        <v>0.59</v>
      </c>
    </row>
    <row r="111">
      <c r="A111" s="1" t="s">
        <v>190</v>
      </c>
      <c r="B111" s="1" t="s">
        <v>143</v>
      </c>
      <c r="C111" s="1" t="s">
        <v>91</v>
      </c>
      <c r="D111" s="1" t="s">
        <v>192</v>
      </c>
      <c r="E111" s="17">
        <v>0.98</v>
      </c>
      <c r="F111" s="17">
        <v>0.85</v>
      </c>
      <c r="G111" s="17">
        <v>0.91</v>
      </c>
      <c r="H111" s="17">
        <v>0.94</v>
      </c>
      <c r="I111" s="17">
        <v>0.93</v>
      </c>
      <c r="J111" s="17">
        <v>0.94</v>
      </c>
      <c r="K111" s="17">
        <v>0.9</v>
      </c>
      <c r="L111" s="17">
        <v>0.91</v>
      </c>
      <c r="M111" s="17">
        <v>0.87</v>
      </c>
      <c r="N111" s="17">
        <v>0.94</v>
      </c>
    </row>
    <row r="112">
      <c r="A112" s="1" t="s">
        <v>190</v>
      </c>
      <c r="B112" s="1" t="s">
        <v>140</v>
      </c>
      <c r="C112" s="1" t="s">
        <v>87</v>
      </c>
      <c r="D112" s="1" t="s">
        <v>191</v>
      </c>
      <c r="E112" s="17">
        <v>0.9</v>
      </c>
      <c r="F112" s="17">
        <v>0.91</v>
      </c>
      <c r="G112" s="17">
        <v>0.91</v>
      </c>
      <c r="H112" s="17">
        <v>0.91</v>
      </c>
      <c r="I112" s="17">
        <v>0.9</v>
      </c>
      <c r="J112" s="17">
        <v>0.9</v>
      </c>
      <c r="K112" s="17">
        <v>0.91</v>
      </c>
      <c r="L112" s="17">
        <v>0.91</v>
      </c>
      <c r="M112" s="17">
        <v>0.91</v>
      </c>
      <c r="N112" s="17">
        <v>0.91</v>
      </c>
    </row>
    <row r="113">
      <c r="A113" s="1" t="s">
        <v>190</v>
      </c>
      <c r="B113" s="1" t="s">
        <v>140</v>
      </c>
      <c r="C113" s="1" t="s">
        <v>87</v>
      </c>
      <c r="D113" s="1" t="s">
        <v>192</v>
      </c>
      <c r="E113" s="17">
        <v>0.85</v>
      </c>
      <c r="F113" s="17">
        <v>0.84</v>
      </c>
      <c r="G113" s="17">
        <v>0.83</v>
      </c>
      <c r="H113" s="17">
        <v>0.85</v>
      </c>
      <c r="I113" s="17">
        <v>0.84</v>
      </c>
      <c r="J113" s="17">
        <v>0.87</v>
      </c>
      <c r="K113" s="17">
        <v>0.86</v>
      </c>
      <c r="L113" s="17">
        <v>0.87</v>
      </c>
      <c r="M113" s="17">
        <v>0.86</v>
      </c>
      <c r="N113" s="17">
        <v>0.86</v>
      </c>
    </row>
    <row r="114">
      <c r="A114" s="1" t="s">
        <v>190</v>
      </c>
      <c r="B114" s="1" t="s">
        <v>141</v>
      </c>
      <c r="C114" s="1" t="s">
        <v>87</v>
      </c>
      <c r="D114" s="1" t="s">
        <v>191</v>
      </c>
      <c r="E114" s="17">
        <v>0.95</v>
      </c>
      <c r="F114" s="17">
        <v>0.95</v>
      </c>
      <c r="G114" s="17">
        <v>0.94</v>
      </c>
      <c r="H114" s="17">
        <v>0.94</v>
      </c>
      <c r="I114" s="17">
        <v>0.95</v>
      </c>
      <c r="J114" s="17">
        <v>0.95</v>
      </c>
      <c r="K114" s="17">
        <v>0.94</v>
      </c>
      <c r="L114" s="17">
        <v>0.94</v>
      </c>
      <c r="M114" s="17">
        <v>0.95</v>
      </c>
      <c r="N114" s="17">
        <v>0.95</v>
      </c>
    </row>
    <row r="115">
      <c r="A115" s="1" t="s">
        <v>190</v>
      </c>
      <c r="B115" s="1" t="s">
        <v>141</v>
      </c>
      <c r="C115" s="1" t="s">
        <v>87</v>
      </c>
      <c r="D115" s="1" t="s">
        <v>192</v>
      </c>
      <c r="E115" s="17">
        <v>0.96</v>
      </c>
      <c r="F115" s="17">
        <v>0.94</v>
      </c>
      <c r="G115" s="17">
        <v>0.93</v>
      </c>
      <c r="H115" s="17">
        <v>0.96</v>
      </c>
      <c r="I115" s="17">
        <v>0.96</v>
      </c>
      <c r="J115" s="17">
        <v>0.97</v>
      </c>
      <c r="K115" s="17">
        <v>0.95</v>
      </c>
      <c r="L115" s="17">
        <v>0.96</v>
      </c>
      <c r="M115" s="17">
        <v>0.95</v>
      </c>
      <c r="N115" s="17">
        <v>0.96</v>
      </c>
    </row>
    <row r="116">
      <c r="A116" s="1" t="s">
        <v>190</v>
      </c>
      <c r="B116" s="1" t="s">
        <v>142</v>
      </c>
      <c r="C116" s="1" t="s">
        <v>87</v>
      </c>
      <c r="D116" s="1" t="s">
        <v>191</v>
      </c>
      <c r="E116" s="17">
        <v>0.76</v>
      </c>
      <c r="F116" s="17">
        <v>0.76</v>
      </c>
      <c r="G116" s="17">
        <v>0.75</v>
      </c>
      <c r="H116" s="17">
        <v>0.77</v>
      </c>
      <c r="I116" s="17">
        <v>0.75</v>
      </c>
      <c r="J116" s="17">
        <v>0.75</v>
      </c>
      <c r="K116" s="17">
        <v>0.75</v>
      </c>
      <c r="L116" s="17">
        <v>0.76</v>
      </c>
      <c r="M116" s="17">
        <v>0.76</v>
      </c>
      <c r="N116" s="17">
        <v>0.77</v>
      </c>
    </row>
    <row r="117">
      <c r="A117" s="1" t="s">
        <v>190</v>
      </c>
      <c r="B117" s="1" t="s">
        <v>142</v>
      </c>
      <c r="C117" s="1" t="s">
        <v>87</v>
      </c>
      <c r="D117" s="1" t="s">
        <v>192</v>
      </c>
      <c r="E117" s="17">
        <v>0.85</v>
      </c>
      <c r="F117" s="17">
        <v>0.87</v>
      </c>
      <c r="G117" s="17">
        <v>0.82</v>
      </c>
      <c r="H117" s="17">
        <v>0.88</v>
      </c>
      <c r="I117" s="17">
        <v>0.86</v>
      </c>
      <c r="J117" s="17">
        <v>0.85</v>
      </c>
      <c r="K117" s="17">
        <v>0.84</v>
      </c>
      <c r="L117" s="17">
        <v>0.83</v>
      </c>
      <c r="M117" s="17">
        <v>0.86</v>
      </c>
      <c r="N117" s="17">
        <v>0.89</v>
      </c>
    </row>
    <row r="118">
      <c r="A118" s="1" t="s">
        <v>190</v>
      </c>
      <c r="B118" s="1" t="s">
        <v>143</v>
      </c>
      <c r="C118" s="1" t="s">
        <v>87</v>
      </c>
      <c r="D118" s="1" t="s">
        <v>191</v>
      </c>
      <c r="E118" s="17">
        <v>0.61</v>
      </c>
      <c r="F118" s="17">
        <v>0.6</v>
      </c>
      <c r="G118" s="17">
        <v>0.6</v>
      </c>
      <c r="H118" s="17">
        <v>0.61</v>
      </c>
      <c r="I118" s="17">
        <v>0.61</v>
      </c>
      <c r="J118" s="17">
        <v>0.6</v>
      </c>
      <c r="K118" s="17">
        <v>0.6</v>
      </c>
      <c r="L118" s="17">
        <v>0.6</v>
      </c>
      <c r="M118" s="17">
        <v>0.61</v>
      </c>
      <c r="N118" s="17">
        <v>0.61</v>
      </c>
    </row>
    <row r="119">
      <c r="A119" s="1" t="s">
        <v>190</v>
      </c>
      <c r="B119" s="1" t="s">
        <v>143</v>
      </c>
      <c r="C119" s="1" t="s">
        <v>87</v>
      </c>
      <c r="D119" s="1" t="s">
        <v>192</v>
      </c>
      <c r="E119" s="17">
        <v>0.95</v>
      </c>
      <c r="F119" s="17">
        <v>0.95</v>
      </c>
      <c r="G119" s="17">
        <v>0.92</v>
      </c>
      <c r="H119" s="17">
        <v>0.96</v>
      </c>
      <c r="I119" s="17">
        <v>0.96</v>
      </c>
      <c r="J119" s="17">
        <v>0.95</v>
      </c>
      <c r="K119" s="17">
        <v>0.92</v>
      </c>
      <c r="L119" s="17">
        <v>0.9</v>
      </c>
      <c r="M119" s="17">
        <v>0.96</v>
      </c>
      <c r="N119" s="17">
        <v>0.97</v>
      </c>
    </row>
    <row r="120">
      <c r="A120" s="1" t="s">
        <v>190</v>
      </c>
      <c r="B120" s="1" t="s">
        <v>140</v>
      </c>
      <c r="C120" s="1" t="s">
        <v>93</v>
      </c>
      <c r="D120" s="1" t="s">
        <v>191</v>
      </c>
      <c r="E120" s="17">
        <v>0.9</v>
      </c>
      <c r="F120" s="17">
        <v>0.9</v>
      </c>
      <c r="G120" s="17">
        <v>0.91</v>
      </c>
      <c r="H120" s="17">
        <v>0.9</v>
      </c>
      <c r="I120" s="17">
        <v>0.9</v>
      </c>
      <c r="J120" s="17">
        <v>0.9</v>
      </c>
      <c r="K120" s="17">
        <v>0.89</v>
      </c>
      <c r="L120" s="17">
        <v>0.91</v>
      </c>
      <c r="M120" s="17">
        <v>0.9</v>
      </c>
      <c r="N120" s="17">
        <v>0.91</v>
      </c>
    </row>
    <row r="121">
      <c r="A121" s="1" t="s">
        <v>190</v>
      </c>
      <c r="B121" s="1" t="s">
        <v>140</v>
      </c>
      <c r="C121" s="1" t="s">
        <v>93</v>
      </c>
      <c r="D121" s="1" t="s">
        <v>192</v>
      </c>
      <c r="E121" s="17">
        <v>0.85</v>
      </c>
      <c r="F121" s="17">
        <v>0.85</v>
      </c>
      <c r="G121" s="17">
        <v>0.83</v>
      </c>
      <c r="H121" s="17">
        <v>0.82</v>
      </c>
      <c r="I121" s="17">
        <v>0.84</v>
      </c>
      <c r="J121" s="17">
        <v>0.84</v>
      </c>
      <c r="K121" s="17">
        <v>0.82</v>
      </c>
      <c r="L121" s="17">
        <v>0.87</v>
      </c>
      <c r="M121" s="17">
        <v>0.88</v>
      </c>
      <c r="N121" s="17">
        <v>0.84</v>
      </c>
    </row>
    <row r="122">
      <c r="A122" s="1" t="s">
        <v>190</v>
      </c>
      <c r="B122" s="1" t="s">
        <v>141</v>
      </c>
      <c r="C122" s="1" t="s">
        <v>93</v>
      </c>
      <c r="D122" s="1" t="s">
        <v>191</v>
      </c>
      <c r="E122" s="17">
        <v>0.94</v>
      </c>
      <c r="F122" s="17">
        <v>0.94</v>
      </c>
      <c r="G122" s="17">
        <v>0.94</v>
      </c>
      <c r="H122" s="17">
        <v>0.94</v>
      </c>
      <c r="I122" s="17">
        <v>0.93</v>
      </c>
      <c r="J122" s="17">
        <v>0.94</v>
      </c>
      <c r="K122" s="17">
        <v>0.94</v>
      </c>
      <c r="L122" s="17">
        <v>0.94</v>
      </c>
      <c r="M122" s="17">
        <v>0.94</v>
      </c>
      <c r="N122" s="17">
        <v>0.94</v>
      </c>
    </row>
    <row r="123">
      <c r="A123" s="1" t="s">
        <v>190</v>
      </c>
      <c r="B123" s="1" t="s">
        <v>141</v>
      </c>
      <c r="C123" s="1" t="s">
        <v>93</v>
      </c>
      <c r="D123" s="1" t="s">
        <v>192</v>
      </c>
      <c r="E123" s="17">
        <v>0.93</v>
      </c>
      <c r="F123" s="17">
        <v>0.92</v>
      </c>
      <c r="G123" s="17">
        <v>0.91</v>
      </c>
      <c r="H123" s="17">
        <v>0.9</v>
      </c>
      <c r="I123" s="17">
        <v>0.92</v>
      </c>
      <c r="J123" s="17">
        <v>0.93</v>
      </c>
      <c r="K123" s="17">
        <v>0.91</v>
      </c>
      <c r="L123" s="17">
        <v>0.95</v>
      </c>
      <c r="M123" s="17">
        <v>0.95</v>
      </c>
      <c r="N123" s="17">
        <v>0.91</v>
      </c>
    </row>
    <row r="124">
      <c r="A124" s="1" t="s">
        <v>190</v>
      </c>
      <c r="B124" s="1" t="s">
        <v>142</v>
      </c>
      <c r="C124" s="1" t="s">
        <v>93</v>
      </c>
      <c r="D124" s="1" t="s">
        <v>191</v>
      </c>
      <c r="E124" s="17">
        <v>0.79</v>
      </c>
      <c r="F124" s="17">
        <v>0.79</v>
      </c>
      <c r="G124" s="17">
        <v>0.78</v>
      </c>
      <c r="H124" s="17">
        <v>0.79</v>
      </c>
      <c r="I124" s="17">
        <v>0.79</v>
      </c>
      <c r="J124" s="17">
        <v>0.78</v>
      </c>
      <c r="K124" s="17">
        <v>0.78</v>
      </c>
      <c r="L124" s="17">
        <v>0.79</v>
      </c>
      <c r="M124" s="17">
        <v>0.79</v>
      </c>
      <c r="N124" s="17">
        <v>0.79</v>
      </c>
    </row>
    <row r="125">
      <c r="A125" s="1" t="s">
        <v>190</v>
      </c>
      <c r="B125" s="1" t="s">
        <v>142</v>
      </c>
      <c r="C125" s="1" t="s">
        <v>93</v>
      </c>
      <c r="D125" s="1" t="s">
        <v>192</v>
      </c>
      <c r="E125" s="17">
        <v>0.89</v>
      </c>
      <c r="F125" s="17">
        <v>0.89</v>
      </c>
      <c r="G125" s="17">
        <v>0.86</v>
      </c>
      <c r="H125" s="17">
        <v>0.88</v>
      </c>
      <c r="I125" s="17">
        <v>0.88</v>
      </c>
      <c r="J125" s="17">
        <v>0.89</v>
      </c>
      <c r="K125" s="17">
        <v>0.86</v>
      </c>
      <c r="L125" s="17">
        <v>0.9</v>
      </c>
      <c r="M125" s="17">
        <v>0.9</v>
      </c>
      <c r="N125" s="17">
        <v>0.89</v>
      </c>
    </row>
    <row r="126">
      <c r="A126" s="1" t="s">
        <v>190</v>
      </c>
      <c r="B126" s="1" t="s">
        <v>143</v>
      </c>
      <c r="C126" s="1" t="s">
        <v>93</v>
      </c>
      <c r="D126" s="1" t="s">
        <v>191</v>
      </c>
      <c r="E126" s="17">
        <v>0.63</v>
      </c>
      <c r="F126" s="17">
        <v>0.64</v>
      </c>
      <c r="G126" s="17">
        <v>0.64</v>
      </c>
      <c r="H126" s="17">
        <v>0.64</v>
      </c>
      <c r="I126" s="17">
        <v>0.63</v>
      </c>
      <c r="J126" s="17">
        <v>0.64</v>
      </c>
      <c r="K126" s="17">
        <v>0.64</v>
      </c>
      <c r="L126" s="17">
        <v>0.64</v>
      </c>
      <c r="M126" s="17">
        <v>0.64</v>
      </c>
      <c r="N126" s="17">
        <v>0.65</v>
      </c>
    </row>
    <row r="127">
      <c r="A127" s="1" t="s">
        <v>190</v>
      </c>
      <c r="B127" s="1" t="s">
        <v>143</v>
      </c>
      <c r="C127" s="1" t="s">
        <v>93</v>
      </c>
      <c r="D127" s="1" t="s">
        <v>192</v>
      </c>
      <c r="E127" s="17">
        <v>0.94</v>
      </c>
      <c r="F127" s="17">
        <v>0.96</v>
      </c>
      <c r="G127" s="17">
        <v>0.93</v>
      </c>
      <c r="H127" s="17">
        <v>0.96</v>
      </c>
      <c r="I127" s="17">
        <v>0.96</v>
      </c>
      <c r="J127" s="17">
        <v>0.94</v>
      </c>
      <c r="K127" s="17">
        <v>0.93</v>
      </c>
      <c r="L127" s="17">
        <v>0.95</v>
      </c>
      <c r="M127" s="17">
        <v>0.95</v>
      </c>
      <c r="N127" s="17">
        <v>0.97</v>
      </c>
    </row>
    <row r="128">
      <c r="A128" s="1" t="s">
        <v>190</v>
      </c>
      <c r="B128" s="1" t="s">
        <v>140</v>
      </c>
      <c r="C128" s="1" t="s">
        <v>88</v>
      </c>
      <c r="D128" s="1" t="s">
        <v>191</v>
      </c>
      <c r="E128" s="17">
        <v>0.88</v>
      </c>
      <c r="F128" s="17">
        <v>0.88</v>
      </c>
      <c r="G128" s="17">
        <v>0.88</v>
      </c>
      <c r="H128" s="17">
        <v>0.88</v>
      </c>
      <c r="I128" s="17">
        <v>0.88</v>
      </c>
      <c r="J128" s="17">
        <v>0.87</v>
      </c>
      <c r="K128" s="17">
        <v>0.88</v>
      </c>
      <c r="L128" s="17">
        <v>0.87</v>
      </c>
      <c r="M128" s="17">
        <v>0.87</v>
      </c>
      <c r="N128" s="17">
        <v>0.87</v>
      </c>
    </row>
    <row r="129">
      <c r="A129" s="1" t="s">
        <v>190</v>
      </c>
      <c r="B129" s="1" t="s">
        <v>140</v>
      </c>
      <c r="C129" s="1" t="s">
        <v>88</v>
      </c>
      <c r="D129" s="1" t="s">
        <v>192</v>
      </c>
      <c r="E129" s="17">
        <v>0.84</v>
      </c>
      <c r="F129" s="17">
        <v>0.8</v>
      </c>
      <c r="G129" s="17">
        <v>0.81</v>
      </c>
      <c r="H129" s="17">
        <v>0.81</v>
      </c>
      <c r="I129" s="17">
        <v>0.8</v>
      </c>
      <c r="J129" s="17">
        <v>0.78</v>
      </c>
      <c r="K129" s="17">
        <v>0.82</v>
      </c>
      <c r="L129" s="17">
        <v>0.82</v>
      </c>
      <c r="M129" s="17">
        <v>0.83</v>
      </c>
      <c r="N129" s="17">
        <v>0.8</v>
      </c>
    </row>
    <row r="130">
      <c r="A130" s="1" t="s">
        <v>190</v>
      </c>
      <c r="B130" s="1" t="s">
        <v>141</v>
      </c>
      <c r="C130" s="1" t="s">
        <v>88</v>
      </c>
      <c r="D130" s="1" t="s">
        <v>191</v>
      </c>
      <c r="E130" s="17">
        <v>0.93</v>
      </c>
      <c r="F130" s="17">
        <v>0.93</v>
      </c>
      <c r="G130" s="17">
        <v>0.93</v>
      </c>
      <c r="H130" s="17">
        <v>0.93</v>
      </c>
      <c r="I130" s="17">
        <v>0.93</v>
      </c>
      <c r="J130" s="17">
        <v>0.93</v>
      </c>
      <c r="K130" s="17">
        <v>0.93</v>
      </c>
      <c r="L130" s="17">
        <v>0.93</v>
      </c>
      <c r="M130" s="17">
        <v>0.93</v>
      </c>
      <c r="N130" s="17">
        <v>0.92</v>
      </c>
    </row>
    <row r="131">
      <c r="A131" s="1" t="s">
        <v>190</v>
      </c>
      <c r="B131" s="1" t="s">
        <v>141</v>
      </c>
      <c r="C131" s="1" t="s">
        <v>88</v>
      </c>
      <c r="D131" s="1" t="s">
        <v>192</v>
      </c>
      <c r="E131" s="17">
        <v>0.93</v>
      </c>
      <c r="F131" s="17">
        <v>0.93</v>
      </c>
      <c r="G131" s="17">
        <v>0.9</v>
      </c>
      <c r="H131" s="17">
        <v>0.93</v>
      </c>
      <c r="I131" s="17">
        <v>0.89</v>
      </c>
      <c r="J131" s="17">
        <v>0.9</v>
      </c>
      <c r="K131" s="17">
        <v>0.92</v>
      </c>
      <c r="L131" s="17">
        <v>0.92</v>
      </c>
      <c r="M131" s="17">
        <v>0.92</v>
      </c>
      <c r="N131" s="17">
        <v>0.91</v>
      </c>
    </row>
    <row r="132">
      <c r="A132" s="1" t="s">
        <v>190</v>
      </c>
      <c r="B132" s="1" t="s">
        <v>142</v>
      </c>
      <c r="C132" s="1" t="s">
        <v>88</v>
      </c>
      <c r="D132" s="1" t="s">
        <v>191</v>
      </c>
      <c r="E132" s="17">
        <v>0.75</v>
      </c>
      <c r="F132" s="17">
        <v>0.76</v>
      </c>
      <c r="G132" s="17">
        <v>0.75</v>
      </c>
      <c r="H132" s="17">
        <v>0.75</v>
      </c>
      <c r="I132" s="17">
        <v>0.75</v>
      </c>
      <c r="J132" s="17">
        <v>0.74</v>
      </c>
      <c r="K132" s="17">
        <v>0.75</v>
      </c>
      <c r="L132" s="17">
        <v>0.75</v>
      </c>
      <c r="M132" s="17">
        <v>0.76</v>
      </c>
      <c r="N132" s="17">
        <v>0.74</v>
      </c>
    </row>
    <row r="133">
      <c r="A133" s="1" t="s">
        <v>190</v>
      </c>
      <c r="B133" s="1" t="s">
        <v>142</v>
      </c>
      <c r="C133" s="1" t="s">
        <v>88</v>
      </c>
      <c r="D133" s="1" t="s">
        <v>192</v>
      </c>
      <c r="E133" s="17">
        <v>0.86</v>
      </c>
      <c r="F133" s="17">
        <v>0.85</v>
      </c>
      <c r="G133" s="17">
        <v>0.84</v>
      </c>
      <c r="H133" s="17">
        <v>0.87</v>
      </c>
      <c r="I133" s="17">
        <v>0.8</v>
      </c>
      <c r="J133" s="17">
        <v>0.84</v>
      </c>
      <c r="K133" s="17">
        <v>0.84</v>
      </c>
      <c r="L133" s="17">
        <v>0.85</v>
      </c>
      <c r="M133" s="17">
        <v>0.88</v>
      </c>
      <c r="N133" s="17">
        <v>0.9</v>
      </c>
    </row>
    <row r="134">
      <c r="A134" s="1" t="s">
        <v>190</v>
      </c>
      <c r="B134" s="1" t="s">
        <v>143</v>
      </c>
      <c r="C134" s="1" t="s">
        <v>88</v>
      </c>
      <c r="D134" s="1" t="s">
        <v>191</v>
      </c>
      <c r="E134" s="17">
        <v>0.6</v>
      </c>
      <c r="F134" s="17">
        <v>0.6</v>
      </c>
      <c r="G134" s="17">
        <v>0.59</v>
      </c>
      <c r="H134" s="17">
        <v>0.59</v>
      </c>
      <c r="I134" s="17">
        <v>0.58</v>
      </c>
      <c r="J134" s="17">
        <v>0.6</v>
      </c>
      <c r="K134" s="17">
        <v>0.6</v>
      </c>
      <c r="L134" s="17">
        <v>0.59</v>
      </c>
      <c r="M134" s="17">
        <v>0.59</v>
      </c>
      <c r="N134" s="17">
        <v>0.6</v>
      </c>
    </row>
    <row r="135">
      <c r="A135" s="1" t="s">
        <v>190</v>
      </c>
      <c r="B135" s="1" t="s">
        <v>143</v>
      </c>
      <c r="C135" s="1" t="s">
        <v>88</v>
      </c>
      <c r="D135" s="1" t="s">
        <v>192</v>
      </c>
      <c r="E135" s="17">
        <v>0.95</v>
      </c>
      <c r="F135" s="17">
        <v>0.94</v>
      </c>
      <c r="G135" s="17">
        <v>0.92</v>
      </c>
      <c r="H135" s="17">
        <v>0.95</v>
      </c>
      <c r="I135" s="17">
        <v>0.9</v>
      </c>
      <c r="J135" s="17">
        <v>0.94</v>
      </c>
      <c r="K135" s="17">
        <v>0.92</v>
      </c>
      <c r="L135" s="17">
        <v>0.94</v>
      </c>
      <c r="M135" s="17">
        <v>0.93</v>
      </c>
      <c r="N135" s="17">
        <v>0.98</v>
      </c>
    </row>
    <row r="136">
      <c r="A136" s="1" t="s">
        <v>190</v>
      </c>
      <c r="B136" s="1" t="s">
        <v>140</v>
      </c>
      <c r="C136" s="1" t="s">
        <v>85</v>
      </c>
      <c r="D136" s="1" t="s">
        <v>191</v>
      </c>
      <c r="E136" s="17">
        <v>0.8</v>
      </c>
      <c r="F136" s="17">
        <v>0.81</v>
      </c>
      <c r="G136" s="17">
        <v>0.84</v>
      </c>
      <c r="H136" s="17">
        <v>0.8</v>
      </c>
      <c r="I136" s="17">
        <v>0.82</v>
      </c>
      <c r="J136" s="17">
        <v>0.84</v>
      </c>
      <c r="K136" s="17">
        <v>0.86</v>
      </c>
      <c r="L136" s="17">
        <v>0.79</v>
      </c>
      <c r="M136" s="17">
        <v>0.8</v>
      </c>
      <c r="N136" s="17">
        <v>0.84</v>
      </c>
    </row>
    <row r="137">
      <c r="A137" s="1" t="s">
        <v>190</v>
      </c>
      <c r="B137" s="1" t="s">
        <v>140</v>
      </c>
      <c r="C137" s="1" t="s">
        <v>85</v>
      </c>
      <c r="D137" s="1" t="s">
        <v>192</v>
      </c>
      <c r="E137" s="17">
        <v>0.84</v>
      </c>
      <c r="F137" s="17">
        <v>0.79</v>
      </c>
      <c r="G137" s="17">
        <v>0.88</v>
      </c>
      <c r="H137" s="17">
        <v>0.9</v>
      </c>
      <c r="I137" s="17">
        <v>0.78</v>
      </c>
      <c r="J137" s="17">
        <v>0.8</v>
      </c>
      <c r="K137" s="17">
        <v>0.77</v>
      </c>
      <c r="L137" s="17">
        <v>0.82</v>
      </c>
      <c r="M137" s="17">
        <v>0.87</v>
      </c>
      <c r="N137" s="17">
        <v>0.83</v>
      </c>
    </row>
    <row r="138">
      <c r="A138" s="1" t="s">
        <v>190</v>
      </c>
      <c r="B138" s="1" t="s">
        <v>141</v>
      </c>
      <c r="C138" s="1" t="s">
        <v>85</v>
      </c>
      <c r="D138" s="1" t="s">
        <v>191</v>
      </c>
      <c r="E138" s="17">
        <v>0.89</v>
      </c>
      <c r="F138" s="17">
        <v>0.88</v>
      </c>
      <c r="G138" s="17">
        <v>0.89</v>
      </c>
      <c r="H138" s="17">
        <v>0.89</v>
      </c>
      <c r="I138" s="17">
        <v>0.9</v>
      </c>
      <c r="J138" s="17">
        <v>0.91</v>
      </c>
      <c r="K138" s="17">
        <v>0.91</v>
      </c>
      <c r="L138" s="17">
        <v>0.89</v>
      </c>
      <c r="M138" s="17">
        <v>0.89</v>
      </c>
      <c r="N138" s="17">
        <v>0.92</v>
      </c>
    </row>
    <row r="139">
      <c r="A139" s="1" t="s">
        <v>190</v>
      </c>
      <c r="B139" s="1" t="s">
        <v>141</v>
      </c>
      <c r="C139" s="1" t="s">
        <v>85</v>
      </c>
      <c r="D139" s="1" t="s">
        <v>192</v>
      </c>
      <c r="E139" s="17">
        <v>0.84</v>
      </c>
      <c r="F139" s="17">
        <v>0.81</v>
      </c>
      <c r="G139" s="17">
        <v>0.85</v>
      </c>
      <c r="H139" s="17">
        <v>0.9</v>
      </c>
      <c r="I139" s="17">
        <v>0.8</v>
      </c>
      <c r="J139" s="17">
        <v>0.76</v>
      </c>
      <c r="K139" s="17">
        <v>0.83</v>
      </c>
      <c r="L139" s="17">
        <v>0.82</v>
      </c>
      <c r="M139" s="17">
        <v>0.86</v>
      </c>
      <c r="N139" s="17">
        <v>0.84</v>
      </c>
    </row>
    <row r="140">
      <c r="A140" s="1" t="s">
        <v>190</v>
      </c>
      <c r="B140" s="1" t="s">
        <v>142</v>
      </c>
      <c r="C140" s="1" t="s">
        <v>85</v>
      </c>
      <c r="D140" s="1" t="s">
        <v>191</v>
      </c>
      <c r="E140" s="17">
        <v>0.82</v>
      </c>
      <c r="F140" s="17">
        <v>0.78</v>
      </c>
      <c r="G140" s="17">
        <v>0.81</v>
      </c>
      <c r="H140" s="17">
        <v>0.76</v>
      </c>
      <c r="I140" s="17">
        <v>0.8</v>
      </c>
      <c r="J140" s="17">
        <v>0.81</v>
      </c>
      <c r="K140" s="17">
        <v>0.83</v>
      </c>
      <c r="L140" s="17">
        <v>0.8</v>
      </c>
      <c r="M140" s="17">
        <v>0.81</v>
      </c>
      <c r="N140" s="17">
        <v>0.84</v>
      </c>
    </row>
    <row r="141">
      <c r="A141" s="1" t="s">
        <v>190</v>
      </c>
      <c r="B141" s="1" t="s">
        <v>142</v>
      </c>
      <c r="C141" s="1" t="s">
        <v>85</v>
      </c>
      <c r="D141" s="1" t="s">
        <v>192</v>
      </c>
      <c r="E141" s="17">
        <v>0.87</v>
      </c>
      <c r="F141" s="17">
        <v>0.8</v>
      </c>
      <c r="G141" s="17">
        <v>0.87</v>
      </c>
      <c r="H141" s="17">
        <v>0.67</v>
      </c>
      <c r="I141" s="17">
        <v>0.79</v>
      </c>
      <c r="J141" s="17">
        <v>0.85</v>
      </c>
      <c r="K141" s="17">
        <v>0.85</v>
      </c>
      <c r="L141" s="17">
        <v>0.84</v>
      </c>
      <c r="M141" s="17">
        <v>0.86</v>
      </c>
      <c r="N141" s="17">
        <v>0.92</v>
      </c>
    </row>
    <row r="142">
      <c r="A142" s="1" t="s">
        <v>190</v>
      </c>
      <c r="B142" s="1" t="s">
        <v>143</v>
      </c>
      <c r="C142" s="1" t="s">
        <v>85</v>
      </c>
      <c r="D142" s="1" t="s">
        <v>191</v>
      </c>
      <c r="E142" s="17">
        <v>0.63</v>
      </c>
      <c r="F142" s="17">
        <v>0.62</v>
      </c>
      <c r="G142" s="17">
        <v>0.62</v>
      </c>
      <c r="H142" s="17">
        <v>0.62</v>
      </c>
      <c r="I142" s="17">
        <v>0.62</v>
      </c>
      <c r="J142" s="17">
        <v>0.6</v>
      </c>
      <c r="K142" s="17">
        <v>0.64</v>
      </c>
      <c r="L142" s="17">
        <v>0.61</v>
      </c>
      <c r="M142" s="17">
        <v>0.63</v>
      </c>
      <c r="N142" s="17">
        <v>0.63</v>
      </c>
    </row>
    <row r="143">
      <c r="A143" s="1" t="s">
        <v>190</v>
      </c>
      <c r="B143" s="1" t="s">
        <v>143</v>
      </c>
      <c r="C143" s="1" t="s">
        <v>85</v>
      </c>
      <c r="D143" s="1" t="s">
        <v>192</v>
      </c>
      <c r="E143" s="17">
        <v>0.96</v>
      </c>
      <c r="F143" s="17">
        <v>0.91</v>
      </c>
      <c r="G143" s="17">
        <v>0.96</v>
      </c>
      <c r="H143" s="17">
        <v>0.95</v>
      </c>
      <c r="I143" s="17">
        <v>0.92</v>
      </c>
      <c r="J143" s="17">
        <v>0.87</v>
      </c>
      <c r="K143" s="17">
        <v>0.92</v>
      </c>
      <c r="L143" s="17">
        <v>0.94</v>
      </c>
      <c r="M143" s="17">
        <v>0.96</v>
      </c>
      <c r="N143" s="17">
        <v>0.97</v>
      </c>
    </row>
    <row r="144">
      <c r="A144" s="1" t="s">
        <v>144</v>
      </c>
      <c r="B144" s="1" t="s">
        <v>148</v>
      </c>
      <c r="C144" s="1" t="s">
        <v>89</v>
      </c>
      <c r="D144" s="1" t="s">
        <v>191</v>
      </c>
      <c r="E144" s="17">
        <v>0.872281776416539</v>
      </c>
      <c r="F144" s="17">
        <v>0.924752999294283</v>
      </c>
      <c r="G144" s="17">
        <v>0.868999924408496</v>
      </c>
      <c r="H144" s="17">
        <v>0.911040375272239</v>
      </c>
      <c r="I144" s="17">
        <v>0.873621392959661</v>
      </c>
      <c r="J144" s="19"/>
      <c r="K144" s="19"/>
      <c r="L144" s="19"/>
      <c r="M144" s="19"/>
      <c r="N144" s="19"/>
    </row>
    <row r="145">
      <c r="A145" s="1" t="s">
        <v>144</v>
      </c>
      <c r="B145" s="1" t="s">
        <v>148</v>
      </c>
      <c r="C145" s="1" t="s">
        <v>89</v>
      </c>
      <c r="D145" s="1" t="s">
        <v>192</v>
      </c>
      <c r="E145" s="17">
        <v>0.929959183673469</v>
      </c>
      <c r="F145" s="17">
        <v>0.85582496530329</v>
      </c>
      <c r="G145" s="17">
        <v>0.938525593926034</v>
      </c>
      <c r="H145" s="17">
        <v>0.887909217078945</v>
      </c>
      <c r="I145" s="17">
        <v>0.94415870683321</v>
      </c>
      <c r="J145" s="19"/>
      <c r="K145" s="19"/>
      <c r="L145" s="19"/>
      <c r="M145" s="19"/>
      <c r="N145" s="19"/>
    </row>
    <row r="146">
      <c r="A146" s="1" t="s">
        <v>144</v>
      </c>
      <c r="B146" s="1" t="s">
        <v>148</v>
      </c>
      <c r="C146" s="1" t="s">
        <v>91</v>
      </c>
      <c r="D146" s="1" t="s">
        <v>191</v>
      </c>
      <c r="E146" s="17">
        <v>0.922482952266345</v>
      </c>
      <c r="F146" s="17">
        <v>0.829877437755338</v>
      </c>
      <c r="G146" s="17">
        <v>0.898107055520333</v>
      </c>
      <c r="H146" s="17">
        <v>0.916978530628323</v>
      </c>
      <c r="I146" s="17">
        <v>0.926542705353494</v>
      </c>
      <c r="J146" s="19"/>
      <c r="K146" s="19"/>
      <c r="L146" s="19"/>
      <c r="M146" s="19"/>
      <c r="N146" s="19"/>
    </row>
    <row r="147">
      <c r="A147" s="1" t="s">
        <v>144</v>
      </c>
      <c r="B147" s="1" t="s">
        <v>148</v>
      </c>
      <c r="C147" s="1" t="s">
        <v>91</v>
      </c>
      <c r="D147" s="1" t="s">
        <v>192</v>
      </c>
      <c r="E147" s="17">
        <v>0.805657733403398</v>
      </c>
      <c r="F147" s="17">
        <v>0.942979767014101</v>
      </c>
      <c r="G147" s="17">
        <v>0.868529386003328</v>
      </c>
      <c r="H147" s="17">
        <v>0.815538232460366</v>
      </c>
      <c r="I147" s="17">
        <v>0.794341771043181</v>
      </c>
      <c r="J147" s="19"/>
      <c r="K147" s="19"/>
      <c r="L147" s="19"/>
      <c r="M147" s="19"/>
      <c r="N147" s="19"/>
    </row>
    <row r="148">
      <c r="A148" s="1" t="s">
        <v>144</v>
      </c>
      <c r="B148" s="1" t="s">
        <v>148</v>
      </c>
      <c r="C148" s="1" t="s">
        <v>87</v>
      </c>
      <c r="D148" s="1" t="s">
        <v>191</v>
      </c>
      <c r="E148" s="17">
        <v>0.843121480289621</v>
      </c>
      <c r="F148" s="17">
        <v>0.865482233502538</v>
      </c>
      <c r="G148" s="17">
        <v>0.820964039785768</v>
      </c>
      <c r="H148" s="17">
        <v>0.822804314329738</v>
      </c>
      <c r="I148" s="17">
        <v>0.856677524429967</v>
      </c>
      <c r="J148" s="19"/>
      <c r="K148" s="19"/>
      <c r="L148" s="19"/>
      <c r="M148" s="19"/>
      <c r="N148" s="19"/>
    </row>
    <row r="149">
      <c r="A149" s="1" t="s">
        <v>144</v>
      </c>
      <c r="B149" s="1" t="s">
        <v>148</v>
      </c>
      <c r="C149" s="1" t="s">
        <v>87</v>
      </c>
      <c r="D149" s="1" t="s">
        <v>192</v>
      </c>
      <c r="E149" s="17">
        <v>0.93238434163701</v>
      </c>
      <c r="F149" s="17">
        <v>0.910952804986642</v>
      </c>
      <c r="G149" s="17">
        <v>0.955476402493321</v>
      </c>
      <c r="H149" s="17">
        <v>0.951024042742653</v>
      </c>
      <c r="I149" s="17">
        <v>0.936776491540516</v>
      </c>
      <c r="J149" s="19"/>
      <c r="K149" s="19"/>
      <c r="L149" s="19"/>
      <c r="M149" s="19"/>
      <c r="N149" s="19"/>
    </row>
    <row r="150">
      <c r="A150" s="1" t="s">
        <v>144</v>
      </c>
      <c r="B150" s="1" t="s">
        <v>148</v>
      </c>
      <c r="C150" s="1" t="s">
        <v>88</v>
      </c>
      <c r="D150" s="1" t="s">
        <v>191</v>
      </c>
      <c r="E150" s="17">
        <v>0.881097560975609</v>
      </c>
      <c r="F150" s="17">
        <v>0.897518878101402</v>
      </c>
      <c r="G150" s="17">
        <v>0.905405405405405</v>
      </c>
      <c r="H150" s="17">
        <v>0.847070506454816</v>
      </c>
      <c r="I150" s="17">
        <v>0.851084812623274</v>
      </c>
      <c r="J150" s="19"/>
      <c r="K150" s="19"/>
      <c r="L150" s="19"/>
      <c r="M150" s="19"/>
      <c r="N150" s="19"/>
    </row>
    <row r="151">
      <c r="A151" s="1" t="s">
        <v>144</v>
      </c>
      <c r="B151" s="1" t="s">
        <v>148</v>
      </c>
      <c r="C151" s="1" t="s">
        <v>88</v>
      </c>
      <c r="D151" s="1" t="s">
        <v>192</v>
      </c>
      <c r="E151" s="17">
        <v>0.93426724137931</v>
      </c>
      <c r="F151" s="17">
        <v>0.896551724137931</v>
      </c>
      <c r="G151" s="17">
        <v>0.866379310344827</v>
      </c>
      <c r="H151" s="17">
        <v>0.919181034482758</v>
      </c>
      <c r="I151" s="17">
        <v>0.929956896551724</v>
      </c>
      <c r="J151" s="19"/>
      <c r="K151" s="19"/>
      <c r="L151" s="19"/>
      <c r="M151" s="19"/>
      <c r="N151" s="19"/>
    </row>
    <row r="152">
      <c r="A152" s="1" t="s">
        <v>144</v>
      </c>
      <c r="B152" s="1" t="s">
        <v>148</v>
      </c>
      <c r="C152" s="1" t="s">
        <v>93</v>
      </c>
      <c r="D152" s="1" t="s">
        <v>191</v>
      </c>
      <c r="E152" s="17">
        <v>0.919778699861687</v>
      </c>
      <c r="F152" s="17">
        <v>0.901333333333333</v>
      </c>
      <c r="G152" s="17">
        <v>0.89686684073107</v>
      </c>
      <c r="H152" s="17">
        <v>0.869398207426376</v>
      </c>
      <c r="I152" s="17">
        <v>0.908835904628331</v>
      </c>
      <c r="J152" s="19"/>
      <c r="K152" s="19"/>
      <c r="L152" s="19"/>
      <c r="M152" s="19"/>
      <c r="N152" s="19"/>
    </row>
    <row r="153">
      <c r="A153" s="1" t="s">
        <v>144</v>
      </c>
      <c r="B153" s="1" t="s">
        <v>148</v>
      </c>
      <c r="C153" s="1" t="s">
        <v>93</v>
      </c>
      <c r="D153" s="1" t="s">
        <v>192</v>
      </c>
      <c r="E153" s="17">
        <v>0.904761904761904</v>
      </c>
      <c r="F153" s="17">
        <v>0.919727891156462</v>
      </c>
      <c r="G153" s="17">
        <v>0.93469387755102</v>
      </c>
      <c r="H153" s="17">
        <v>0.923809523809523</v>
      </c>
      <c r="I153" s="17">
        <v>0.88283378746594</v>
      </c>
      <c r="J153" s="19"/>
      <c r="K153" s="19"/>
      <c r="L153" s="19"/>
      <c r="M153" s="19"/>
      <c r="N153" s="19"/>
    </row>
    <row r="154">
      <c r="A154" s="1" t="s">
        <v>144</v>
      </c>
      <c r="B154" s="1" t="s">
        <v>148</v>
      </c>
      <c r="C154" s="1" t="s">
        <v>85</v>
      </c>
      <c r="D154" s="1" t="s">
        <v>191</v>
      </c>
      <c r="E154" s="17">
        <v>0.90031152647975</v>
      </c>
      <c r="F154" s="17">
        <v>0.934426229508196</v>
      </c>
      <c r="G154" s="17">
        <v>0.923841059602649</v>
      </c>
      <c r="H154" s="17">
        <v>0.898507462686567</v>
      </c>
      <c r="I154" s="17">
        <v>0.885350318471337</v>
      </c>
      <c r="J154" s="19"/>
      <c r="K154" s="19"/>
      <c r="L154" s="19"/>
      <c r="M154" s="19"/>
      <c r="N154" s="19"/>
    </row>
    <row r="155">
      <c r="A155" s="1" t="s">
        <v>144</v>
      </c>
      <c r="B155" s="1" t="s">
        <v>148</v>
      </c>
      <c r="C155" s="1" t="s">
        <v>85</v>
      </c>
      <c r="D155" s="1" t="s">
        <v>192</v>
      </c>
      <c r="E155" s="17">
        <v>0.90880503144654</v>
      </c>
      <c r="F155" s="17">
        <v>0.896226415094339</v>
      </c>
      <c r="G155" s="17">
        <v>0.880126182965299</v>
      </c>
      <c r="H155" s="17">
        <v>0.949526813880126</v>
      </c>
      <c r="I155" s="17">
        <v>0.876971608832807</v>
      </c>
      <c r="J155" s="19"/>
      <c r="K155" s="19"/>
      <c r="L155" s="19"/>
      <c r="M155" s="19"/>
      <c r="N155" s="19"/>
    </row>
    <row r="156">
      <c r="A156" s="1" t="s">
        <v>145</v>
      </c>
      <c r="B156" s="1" t="s">
        <v>146</v>
      </c>
      <c r="C156" s="1" t="s">
        <v>91</v>
      </c>
      <c r="D156" s="1" t="s">
        <v>191</v>
      </c>
      <c r="E156" s="17">
        <v>0.69</v>
      </c>
      <c r="F156" s="17">
        <v>0.7</v>
      </c>
      <c r="G156" s="17">
        <v>0.7</v>
      </c>
      <c r="H156" s="17">
        <v>0.71</v>
      </c>
      <c r="I156" s="17">
        <v>0.71</v>
      </c>
      <c r="J156" s="19"/>
      <c r="K156" s="19"/>
      <c r="L156" s="19"/>
      <c r="M156" s="19"/>
      <c r="N156" s="19"/>
    </row>
    <row r="157">
      <c r="A157" s="1" t="s">
        <v>145</v>
      </c>
      <c r="B157" s="1" t="s">
        <v>146</v>
      </c>
      <c r="C157" s="1" t="s">
        <v>91</v>
      </c>
      <c r="D157" s="1" t="s">
        <v>192</v>
      </c>
      <c r="E157" s="17">
        <v>0.82</v>
      </c>
      <c r="F157" s="17">
        <v>0.79</v>
      </c>
      <c r="G157" s="17">
        <v>0.78</v>
      </c>
      <c r="H157" s="17">
        <v>0.82</v>
      </c>
      <c r="I157" s="17">
        <v>0.87</v>
      </c>
      <c r="J157" s="19"/>
      <c r="K157" s="19"/>
      <c r="L157" s="19"/>
      <c r="M157" s="19"/>
      <c r="N157" s="19"/>
    </row>
    <row r="158">
      <c r="A158" s="1" t="s">
        <v>145</v>
      </c>
      <c r="B158" s="1" t="s">
        <v>146</v>
      </c>
      <c r="C158" s="1" t="s">
        <v>89</v>
      </c>
      <c r="D158" s="1" t="s">
        <v>191</v>
      </c>
      <c r="E158" s="17">
        <v>0.7</v>
      </c>
      <c r="F158" s="17">
        <v>0.72</v>
      </c>
      <c r="G158" s="17">
        <v>0.71</v>
      </c>
      <c r="H158" s="17">
        <v>0.71</v>
      </c>
      <c r="I158" s="17">
        <v>0.72</v>
      </c>
      <c r="J158" s="19"/>
      <c r="K158" s="19"/>
      <c r="L158" s="19"/>
      <c r="M158" s="19"/>
      <c r="N158" s="19"/>
    </row>
    <row r="159">
      <c r="A159" s="1" t="s">
        <v>145</v>
      </c>
      <c r="B159" s="1" t="s">
        <v>146</v>
      </c>
      <c r="C159" s="1" t="s">
        <v>89</v>
      </c>
      <c r="D159" s="1" t="s">
        <v>192</v>
      </c>
      <c r="E159" s="17">
        <v>0.83</v>
      </c>
      <c r="F159" s="17">
        <v>0.84</v>
      </c>
      <c r="G159" s="17">
        <v>0.83</v>
      </c>
      <c r="H159" s="17">
        <v>0.86</v>
      </c>
      <c r="I159" s="17">
        <v>0.86</v>
      </c>
      <c r="J159" s="19"/>
      <c r="K159" s="19"/>
      <c r="L159" s="19"/>
      <c r="M159" s="19"/>
      <c r="N159" s="19"/>
    </row>
    <row r="160">
      <c r="A160" s="1" t="s">
        <v>145</v>
      </c>
      <c r="B160" s="1" t="s">
        <v>146</v>
      </c>
      <c r="C160" s="1" t="s">
        <v>93</v>
      </c>
      <c r="D160" s="1" t="s">
        <v>191</v>
      </c>
      <c r="E160" s="17">
        <v>0.7</v>
      </c>
      <c r="F160" s="17">
        <v>0.72</v>
      </c>
      <c r="G160" s="17">
        <v>0.72</v>
      </c>
      <c r="H160" s="17">
        <v>0.75</v>
      </c>
      <c r="I160" s="17">
        <v>0.73</v>
      </c>
      <c r="J160" s="19"/>
      <c r="K160" s="19"/>
      <c r="L160" s="19"/>
      <c r="M160" s="19"/>
      <c r="N160" s="19"/>
    </row>
    <row r="161">
      <c r="A161" s="1" t="s">
        <v>145</v>
      </c>
      <c r="B161" s="1" t="s">
        <v>146</v>
      </c>
      <c r="C161" s="1" t="s">
        <v>93</v>
      </c>
      <c r="D161" s="1" t="s">
        <v>192</v>
      </c>
      <c r="E161" s="17">
        <v>0.81</v>
      </c>
      <c r="F161" s="17">
        <v>0.78</v>
      </c>
      <c r="G161" s="17">
        <v>0.81</v>
      </c>
      <c r="H161" s="17">
        <v>0.8</v>
      </c>
      <c r="I161" s="17">
        <v>0.86</v>
      </c>
      <c r="J161" s="19"/>
      <c r="K161" s="19"/>
      <c r="L161" s="19"/>
      <c r="M161" s="19"/>
      <c r="N161" s="19"/>
    </row>
    <row r="162">
      <c r="A162" s="1" t="s">
        <v>145</v>
      </c>
      <c r="B162" s="1" t="s">
        <v>146</v>
      </c>
      <c r="C162" s="1" t="s">
        <v>87</v>
      </c>
      <c r="D162" s="1" t="s">
        <v>191</v>
      </c>
      <c r="E162" s="17">
        <v>0.68</v>
      </c>
      <c r="F162" s="17">
        <v>0.7</v>
      </c>
      <c r="G162" s="17">
        <v>0.69</v>
      </c>
      <c r="H162" s="17">
        <v>0.68</v>
      </c>
      <c r="I162" s="17">
        <v>0.7</v>
      </c>
      <c r="J162" s="19"/>
      <c r="K162" s="19"/>
      <c r="L162" s="19"/>
      <c r="M162" s="19"/>
      <c r="N162" s="19"/>
    </row>
    <row r="163">
      <c r="A163" s="1" t="s">
        <v>145</v>
      </c>
      <c r="B163" s="1" t="s">
        <v>146</v>
      </c>
      <c r="C163" s="1" t="s">
        <v>87</v>
      </c>
      <c r="D163" s="1" t="s">
        <v>192</v>
      </c>
      <c r="E163" s="17">
        <v>0.8</v>
      </c>
      <c r="F163" s="17">
        <v>0.82</v>
      </c>
      <c r="G163" s="17">
        <v>0.84</v>
      </c>
      <c r="H163" s="17">
        <v>0.77</v>
      </c>
      <c r="I163" s="17">
        <v>0.82</v>
      </c>
      <c r="J163" s="19"/>
      <c r="K163" s="19"/>
      <c r="L163" s="19"/>
      <c r="M163" s="19"/>
      <c r="N163" s="19"/>
    </row>
    <row r="164">
      <c r="A164" s="1" t="s">
        <v>145</v>
      </c>
      <c r="B164" s="1" t="s">
        <v>146</v>
      </c>
      <c r="C164" s="1" t="s">
        <v>88</v>
      </c>
      <c r="D164" s="1" t="s">
        <v>191</v>
      </c>
      <c r="E164" s="17">
        <v>0.68</v>
      </c>
      <c r="F164" s="17">
        <v>0.65</v>
      </c>
      <c r="G164" s="17">
        <v>0.68</v>
      </c>
      <c r="H164" s="17">
        <v>0.67</v>
      </c>
      <c r="I164" s="17">
        <v>0.69</v>
      </c>
      <c r="J164" s="19"/>
      <c r="K164" s="19"/>
      <c r="L164" s="19"/>
      <c r="M164" s="19"/>
      <c r="N164" s="19"/>
    </row>
    <row r="165">
      <c r="A165" s="1" t="s">
        <v>145</v>
      </c>
      <c r="B165" s="1" t="s">
        <v>146</v>
      </c>
      <c r="C165" s="1" t="s">
        <v>88</v>
      </c>
      <c r="D165" s="1" t="s">
        <v>192</v>
      </c>
      <c r="E165" s="17">
        <v>0.73</v>
      </c>
      <c r="F165" s="17">
        <v>0.7</v>
      </c>
      <c r="G165" s="17">
        <v>0.8</v>
      </c>
      <c r="H165" s="17">
        <v>0.7</v>
      </c>
      <c r="I165" s="17">
        <v>0.8</v>
      </c>
      <c r="J165" s="19"/>
      <c r="K165" s="19"/>
      <c r="L165" s="19"/>
      <c r="M165" s="19"/>
      <c r="N165" s="19"/>
    </row>
    <row r="166">
      <c r="A166" s="1" t="s">
        <v>145</v>
      </c>
      <c r="B166" s="1" t="s">
        <v>146</v>
      </c>
      <c r="C166" s="1" t="s">
        <v>85</v>
      </c>
      <c r="D166" s="1" t="s">
        <v>191</v>
      </c>
      <c r="E166" s="17">
        <v>0.75</v>
      </c>
      <c r="F166" s="17">
        <v>0.81</v>
      </c>
      <c r="G166" s="17">
        <v>0.78</v>
      </c>
      <c r="H166" s="17">
        <v>0.78</v>
      </c>
      <c r="I166" s="17">
        <v>0.76</v>
      </c>
      <c r="J166" s="19"/>
      <c r="K166" s="19"/>
      <c r="L166" s="19"/>
      <c r="M166" s="19"/>
      <c r="N166" s="19"/>
    </row>
    <row r="167">
      <c r="A167" s="1" t="s">
        <v>145</v>
      </c>
      <c r="B167" s="1" t="s">
        <v>146</v>
      </c>
      <c r="C167" s="1" t="s">
        <v>85</v>
      </c>
      <c r="D167" s="1" t="s">
        <v>192</v>
      </c>
      <c r="E167" s="17">
        <v>0.87</v>
      </c>
      <c r="F167" s="17">
        <v>0.75</v>
      </c>
      <c r="G167" s="17">
        <v>0.71</v>
      </c>
      <c r="H167" s="17">
        <v>0.77</v>
      </c>
      <c r="I167" s="17">
        <v>0.8</v>
      </c>
      <c r="J167" s="19"/>
      <c r="K167" s="19"/>
      <c r="L167" s="19"/>
      <c r="M167" s="19"/>
      <c r="N167" s="19"/>
    </row>
    <row r="168">
      <c r="A168" s="1" t="s">
        <v>144</v>
      </c>
      <c r="B168" s="1" t="s">
        <v>140</v>
      </c>
      <c r="C168" s="1" t="s">
        <v>89</v>
      </c>
      <c r="D168" s="1" t="s">
        <v>191</v>
      </c>
      <c r="E168" s="17">
        <v>1.0</v>
      </c>
      <c r="F168" s="17">
        <v>1.0</v>
      </c>
      <c r="G168" s="17">
        <v>1.0</v>
      </c>
      <c r="H168" s="17">
        <v>1.0</v>
      </c>
      <c r="I168" s="17">
        <v>1.0</v>
      </c>
      <c r="J168" s="17">
        <v>1.0</v>
      </c>
      <c r="K168" s="17">
        <v>1.0</v>
      </c>
      <c r="L168" s="17">
        <v>1.0</v>
      </c>
      <c r="M168" s="17">
        <v>1.0</v>
      </c>
      <c r="N168" s="17">
        <v>1.0</v>
      </c>
    </row>
    <row r="169">
      <c r="A169" s="1" t="s">
        <v>144</v>
      </c>
      <c r="B169" s="1" t="s">
        <v>140</v>
      </c>
      <c r="C169" s="1" t="s">
        <v>89</v>
      </c>
      <c r="D169" s="1" t="s">
        <v>192</v>
      </c>
      <c r="E169" s="17">
        <v>0.96</v>
      </c>
      <c r="F169" s="17">
        <v>0.96</v>
      </c>
      <c r="G169" s="17">
        <v>0.95</v>
      </c>
      <c r="H169" s="17">
        <v>0.96</v>
      </c>
      <c r="I169" s="17">
        <v>0.96</v>
      </c>
      <c r="J169" s="17">
        <v>0.93</v>
      </c>
      <c r="K169" s="17">
        <v>0.97</v>
      </c>
      <c r="L169" s="17">
        <v>0.95</v>
      </c>
      <c r="M169" s="17">
        <v>0.97</v>
      </c>
      <c r="N169" s="17">
        <v>0.96</v>
      </c>
    </row>
    <row r="170">
      <c r="A170" s="1" t="s">
        <v>144</v>
      </c>
      <c r="B170" s="1" t="s">
        <v>141</v>
      </c>
      <c r="C170" s="1" t="s">
        <v>89</v>
      </c>
      <c r="D170" s="1" t="s">
        <v>191</v>
      </c>
      <c r="E170" s="17">
        <v>1.0</v>
      </c>
      <c r="F170" s="17">
        <v>1.0</v>
      </c>
      <c r="G170" s="17">
        <v>1.0</v>
      </c>
      <c r="H170" s="17">
        <v>1.0</v>
      </c>
      <c r="I170" s="17">
        <v>1.0</v>
      </c>
      <c r="J170" s="17">
        <v>1.0</v>
      </c>
      <c r="K170" s="17">
        <v>1.0</v>
      </c>
      <c r="L170" s="17">
        <v>1.0</v>
      </c>
      <c r="M170" s="17">
        <v>1.0</v>
      </c>
      <c r="N170" s="17">
        <v>1.0</v>
      </c>
    </row>
    <row r="171">
      <c r="A171" s="1" t="s">
        <v>144</v>
      </c>
      <c r="B171" s="1" t="s">
        <v>141</v>
      </c>
      <c r="C171" s="1" t="s">
        <v>89</v>
      </c>
      <c r="D171" s="1" t="s">
        <v>192</v>
      </c>
      <c r="E171" s="17">
        <v>0.99</v>
      </c>
      <c r="F171" s="17">
        <v>1.0</v>
      </c>
      <c r="G171" s="17">
        <v>1.0</v>
      </c>
      <c r="H171" s="17">
        <v>1.0</v>
      </c>
      <c r="I171" s="17">
        <v>1.0</v>
      </c>
      <c r="J171" s="17">
        <v>0.96</v>
      </c>
      <c r="K171" s="17">
        <v>1.0</v>
      </c>
      <c r="L171" s="17">
        <v>0.97</v>
      </c>
      <c r="M171" s="17">
        <v>1.0</v>
      </c>
      <c r="N171" s="17">
        <v>0.99</v>
      </c>
    </row>
    <row r="172">
      <c r="A172" s="1" t="s">
        <v>144</v>
      </c>
      <c r="B172" s="1" t="s">
        <v>142</v>
      </c>
      <c r="C172" s="1" t="s">
        <v>89</v>
      </c>
      <c r="D172" s="1" t="s">
        <v>191</v>
      </c>
      <c r="E172" s="17">
        <v>0.85</v>
      </c>
      <c r="F172" s="17">
        <v>0.85</v>
      </c>
      <c r="G172" s="17">
        <v>0.84</v>
      </c>
      <c r="H172" s="17">
        <v>0.84</v>
      </c>
      <c r="I172" s="17">
        <v>0.83</v>
      </c>
      <c r="J172" s="17">
        <v>0.83</v>
      </c>
      <c r="K172" s="17">
        <v>0.84</v>
      </c>
      <c r="L172" s="17">
        <v>0.84</v>
      </c>
      <c r="M172" s="17">
        <v>0.84</v>
      </c>
      <c r="N172" s="17">
        <v>0.85</v>
      </c>
    </row>
    <row r="173">
      <c r="A173" s="1" t="s">
        <v>144</v>
      </c>
      <c r="B173" s="1" t="s">
        <v>142</v>
      </c>
      <c r="C173" s="1" t="s">
        <v>89</v>
      </c>
      <c r="D173" s="1" t="s">
        <v>192</v>
      </c>
      <c r="E173" s="17">
        <v>0.93</v>
      </c>
      <c r="F173" s="17">
        <v>0.93</v>
      </c>
      <c r="G173" s="17">
        <v>0.85</v>
      </c>
      <c r="H173" s="17">
        <v>0.84</v>
      </c>
      <c r="I173" s="17">
        <v>0.94</v>
      </c>
      <c r="J173" s="17">
        <v>0.77</v>
      </c>
      <c r="K173" s="17">
        <v>0.92</v>
      </c>
      <c r="L173" s="17">
        <v>0.86</v>
      </c>
      <c r="M173" s="17">
        <v>0.9</v>
      </c>
      <c r="N173" s="17">
        <v>0.91</v>
      </c>
    </row>
    <row r="174">
      <c r="A174" s="1" t="s">
        <v>144</v>
      </c>
      <c r="B174" s="1" t="s">
        <v>143</v>
      </c>
      <c r="C174" s="1" t="s">
        <v>89</v>
      </c>
      <c r="D174" s="1" t="s">
        <v>191</v>
      </c>
      <c r="E174" s="17">
        <v>0.71</v>
      </c>
      <c r="F174" s="17">
        <v>0.71</v>
      </c>
      <c r="G174" s="17">
        <v>0.69</v>
      </c>
      <c r="H174" s="17">
        <v>0.71</v>
      </c>
      <c r="I174" s="17">
        <v>0.71</v>
      </c>
      <c r="J174" s="17">
        <v>0.71</v>
      </c>
      <c r="K174" s="17">
        <v>0.71</v>
      </c>
      <c r="L174" s="17">
        <v>0.71</v>
      </c>
      <c r="M174" s="17">
        <v>0.71</v>
      </c>
      <c r="N174" s="17">
        <v>0.71</v>
      </c>
    </row>
    <row r="175">
      <c r="A175" s="1" t="s">
        <v>144</v>
      </c>
      <c r="B175" s="1" t="s">
        <v>143</v>
      </c>
      <c r="C175" s="1" t="s">
        <v>89</v>
      </c>
      <c r="D175" s="1" t="s">
        <v>192</v>
      </c>
      <c r="E175" s="17">
        <v>0.95</v>
      </c>
      <c r="F175" s="17">
        <v>0.96</v>
      </c>
      <c r="G175" s="17">
        <v>0.88</v>
      </c>
      <c r="H175" s="17">
        <v>0.92</v>
      </c>
      <c r="I175" s="17">
        <v>0.97</v>
      </c>
      <c r="J175" s="17">
        <v>0.84</v>
      </c>
      <c r="K175" s="17">
        <v>0.95</v>
      </c>
      <c r="L175" s="17">
        <v>0.91</v>
      </c>
      <c r="M175" s="17">
        <v>0.96</v>
      </c>
      <c r="N175" s="17">
        <v>0.96</v>
      </c>
    </row>
    <row r="176">
      <c r="A176" s="1" t="s">
        <v>144</v>
      </c>
      <c r="B176" s="1" t="s">
        <v>140</v>
      </c>
      <c r="C176" s="1" t="s">
        <v>91</v>
      </c>
      <c r="D176" s="1" t="s">
        <v>191</v>
      </c>
      <c r="E176" s="17">
        <v>1.0</v>
      </c>
      <c r="F176" s="17">
        <v>1.0</v>
      </c>
      <c r="G176" s="17">
        <v>1.0</v>
      </c>
      <c r="H176" s="17">
        <v>1.0</v>
      </c>
      <c r="I176" s="17">
        <v>1.0</v>
      </c>
      <c r="J176" s="17">
        <v>0.99</v>
      </c>
      <c r="K176" s="17">
        <v>1.0</v>
      </c>
      <c r="L176" s="17">
        <v>1.0</v>
      </c>
      <c r="M176" s="17">
        <v>1.0</v>
      </c>
      <c r="N176" s="17">
        <v>1.0</v>
      </c>
    </row>
    <row r="177">
      <c r="A177" s="1" t="s">
        <v>144</v>
      </c>
      <c r="B177" s="1" t="s">
        <v>140</v>
      </c>
      <c r="C177" s="1" t="s">
        <v>91</v>
      </c>
      <c r="D177" s="1" t="s">
        <v>192</v>
      </c>
      <c r="E177" s="17">
        <v>0.98</v>
      </c>
      <c r="F177" s="17">
        <v>0.97</v>
      </c>
      <c r="G177" s="17">
        <v>0.97</v>
      </c>
      <c r="H177" s="17">
        <v>0.98</v>
      </c>
      <c r="I177" s="17">
        <v>0.96</v>
      </c>
      <c r="J177" s="17">
        <v>0.89</v>
      </c>
      <c r="K177" s="17">
        <v>0.97</v>
      </c>
      <c r="L177" s="17">
        <v>0.95</v>
      </c>
      <c r="M177" s="17">
        <v>0.97</v>
      </c>
      <c r="N177" s="17">
        <v>0.97</v>
      </c>
    </row>
    <row r="178">
      <c r="A178" s="1" t="s">
        <v>144</v>
      </c>
      <c r="B178" s="1" t="s">
        <v>141</v>
      </c>
      <c r="C178" s="1" t="s">
        <v>91</v>
      </c>
      <c r="D178" s="1" t="s">
        <v>191</v>
      </c>
      <c r="E178" s="17">
        <v>1.0</v>
      </c>
      <c r="F178" s="17">
        <v>1.0</v>
      </c>
      <c r="G178" s="17">
        <v>1.0</v>
      </c>
      <c r="H178" s="17">
        <v>1.0</v>
      </c>
      <c r="I178" s="17">
        <v>1.0</v>
      </c>
      <c r="J178" s="17">
        <v>1.0</v>
      </c>
      <c r="K178" s="17">
        <v>1.0</v>
      </c>
      <c r="L178" s="17">
        <v>1.0</v>
      </c>
      <c r="M178" s="17">
        <v>1.0</v>
      </c>
      <c r="N178" s="17">
        <v>1.0</v>
      </c>
    </row>
    <row r="179">
      <c r="A179" s="1" t="s">
        <v>144</v>
      </c>
      <c r="B179" s="1" t="s">
        <v>141</v>
      </c>
      <c r="C179" s="1" t="s">
        <v>91</v>
      </c>
      <c r="D179" s="1" t="s">
        <v>192</v>
      </c>
      <c r="E179" s="17">
        <v>1.0</v>
      </c>
      <c r="F179" s="17">
        <v>0.99</v>
      </c>
      <c r="G179" s="17">
        <v>1.0</v>
      </c>
      <c r="H179" s="17">
        <v>1.0</v>
      </c>
      <c r="I179" s="17">
        <v>0.99</v>
      </c>
      <c r="J179" s="17">
        <v>0.94</v>
      </c>
      <c r="K179" s="17">
        <v>1.0</v>
      </c>
      <c r="L179" s="17">
        <v>0.99</v>
      </c>
      <c r="M179" s="17">
        <v>1.0</v>
      </c>
      <c r="N179" s="17">
        <v>1.0</v>
      </c>
    </row>
    <row r="180">
      <c r="A180" s="1" t="s">
        <v>144</v>
      </c>
      <c r="B180" s="1" t="s">
        <v>142</v>
      </c>
      <c r="C180" s="1" t="s">
        <v>91</v>
      </c>
      <c r="D180" s="1" t="s">
        <v>191</v>
      </c>
      <c r="E180" s="17">
        <v>0.82</v>
      </c>
      <c r="F180" s="17">
        <v>0.81</v>
      </c>
      <c r="G180" s="17">
        <v>0.81</v>
      </c>
      <c r="H180" s="17">
        <v>0.79</v>
      </c>
      <c r="I180" s="17">
        <v>0.8</v>
      </c>
      <c r="J180" s="17">
        <v>0.78</v>
      </c>
      <c r="K180" s="17">
        <v>0.8</v>
      </c>
      <c r="L180" s="17">
        <v>0.8</v>
      </c>
      <c r="M180" s="17">
        <v>0.8</v>
      </c>
      <c r="N180" s="17">
        <v>0.81</v>
      </c>
    </row>
    <row r="181">
      <c r="A181" s="1" t="s">
        <v>144</v>
      </c>
      <c r="B181" s="1" t="s">
        <v>142</v>
      </c>
      <c r="C181" s="1" t="s">
        <v>91</v>
      </c>
      <c r="D181" s="1" t="s">
        <v>192</v>
      </c>
      <c r="E181" s="17">
        <v>0.89</v>
      </c>
      <c r="F181" s="17">
        <v>0.94</v>
      </c>
      <c r="G181" s="17">
        <v>0.91</v>
      </c>
      <c r="H181" s="17">
        <v>0.83</v>
      </c>
      <c r="I181" s="17">
        <v>0.88</v>
      </c>
      <c r="J181" s="17">
        <v>0.77</v>
      </c>
      <c r="K181" s="17">
        <v>0.88</v>
      </c>
      <c r="L181" s="17">
        <v>0.87</v>
      </c>
      <c r="M181" s="17">
        <v>0.89</v>
      </c>
      <c r="N181" s="17">
        <v>0.88</v>
      </c>
    </row>
    <row r="182">
      <c r="A182" s="1" t="s">
        <v>144</v>
      </c>
      <c r="B182" s="1" t="s">
        <v>143</v>
      </c>
      <c r="C182" s="1" t="s">
        <v>91</v>
      </c>
      <c r="D182" s="1" t="s">
        <v>191</v>
      </c>
      <c r="E182" s="17">
        <v>0.64</v>
      </c>
      <c r="F182" s="17">
        <v>0.64</v>
      </c>
      <c r="G182" s="17">
        <v>0.65</v>
      </c>
      <c r="H182" s="17">
        <v>0.65</v>
      </c>
      <c r="I182" s="17">
        <v>0.65</v>
      </c>
      <c r="J182" s="17">
        <v>0.64</v>
      </c>
      <c r="K182" s="17">
        <v>0.64</v>
      </c>
      <c r="L182" s="17">
        <v>0.64</v>
      </c>
      <c r="M182" s="17">
        <v>0.65</v>
      </c>
      <c r="N182" s="17">
        <v>0.65</v>
      </c>
    </row>
    <row r="183">
      <c r="A183" s="1" t="s">
        <v>144</v>
      </c>
      <c r="B183" s="1" t="s">
        <v>143</v>
      </c>
      <c r="C183" s="1" t="s">
        <v>91</v>
      </c>
      <c r="D183" s="1" t="s">
        <v>192</v>
      </c>
      <c r="E183" s="17">
        <v>0.93</v>
      </c>
      <c r="F183" s="17">
        <v>0.98</v>
      </c>
      <c r="G183" s="17">
        <v>0.96</v>
      </c>
      <c r="H183" s="17">
        <v>0.93</v>
      </c>
      <c r="I183" s="17">
        <v>0.96</v>
      </c>
      <c r="J183" s="17">
        <v>0.84</v>
      </c>
      <c r="K183" s="17">
        <v>0.94</v>
      </c>
      <c r="L183" s="17">
        <v>0.92</v>
      </c>
      <c r="M183" s="17">
        <v>0.95</v>
      </c>
      <c r="N183" s="17">
        <v>0.93</v>
      </c>
    </row>
    <row r="184">
      <c r="A184" s="1" t="s">
        <v>144</v>
      </c>
      <c r="B184" s="1" t="s">
        <v>140</v>
      </c>
      <c r="C184" s="1" t="s">
        <v>87</v>
      </c>
      <c r="D184" s="1" t="s">
        <v>191</v>
      </c>
      <c r="E184" s="17">
        <v>0.96</v>
      </c>
      <c r="F184" s="17">
        <v>0.96</v>
      </c>
      <c r="G184" s="17">
        <v>0.95</v>
      </c>
      <c r="H184" s="17">
        <v>0.97</v>
      </c>
      <c r="I184" s="17">
        <v>0.96</v>
      </c>
      <c r="J184" s="17">
        <v>0.97</v>
      </c>
      <c r="K184" s="17">
        <v>0.97</v>
      </c>
      <c r="L184" s="17">
        <v>0.96</v>
      </c>
      <c r="M184" s="17">
        <v>0.97</v>
      </c>
      <c r="N184" s="17">
        <v>0.96</v>
      </c>
    </row>
    <row r="185">
      <c r="A185" s="1" t="s">
        <v>144</v>
      </c>
      <c r="B185" s="1" t="s">
        <v>140</v>
      </c>
      <c r="C185" s="1" t="s">
        <v>87</v>
      </c>
      <c r="D185" s="1" t="s">
        <v>192</v>
      </c>
      <c r="E185" s="17">
        <v>0.9</v>
      </c>
      <c r="F185" s="17">
        <v>0.82</v>
      </c>
      <c r="G185" s="17">
        <v>0.92</v>
      </c>
      <c r="H185" s="17">
        <v>0.89</v>
      </c>
      <c r="I185" s="17">
        <v>0.9</v>
      </c>
      <c r="J185" s="17">
        <v>0.85</v>
      </c>
      <c r="K185" s="17">
        <v>0.86</v>
      </c>
      <c r="L185" s="17">
        <v>0.88</v>
      </c>
      <c r="M185" s="17">
        <v>0.89</v>
      </c>
      <c r="N185" s="17">
        <v>0.89</v>
      </c>
    </row>
    <row r="186">
      <c r="A186" s="1" t="s">
        <v>144</v>
      </c>
      <c r="B186" s="1" t="s">
        <v>141</v>
      </c>
      <c r="C186" s="1" t="s">
        <v>87</v>
      </c>
      <c r="D186" s="1" t="s">
        <v>191</v>
      </c>
      <c r="E186" s="17">
        <v>0.97</v>
      </c>
      <c r="F186" s="17">
        <v>0.96</v>
      </c>
      <c r="G186" s="17">
        <v>0.96</v>
      </c>
      <c r="H186" s="17">
        <v>0.97</v>
      </c>
      <c r="I186" s="17">
        <v>0.96</v>
      </c>
      <c r="J186" s="17">
        <v>0.98</v>
      </c>
      <c r="K186" s="17">
        <v>0.97</v>
      </c>
      <c r="L186" s="17">
        <v>0.97</v>
      </c>
      <c r="M186" s="17">
        <v>0.97</v>
      </c>
      <c r="N186" s="17">
        <v>0.97</v>
      </c>
    </row>
    <row r="187">
      <c r="A187" s="1" t="s">
        <v>144</v>
      </c>
      <c r="B187" s="1" t="s">
        <v>141</v>
      </c>
      <c r="C187" s="1" t="s">
        <v>87</v>
      </c>
      <c r="D187" s="1" t="s">
        <v>192</v>
      </c>
      <c r="E187" s="17">
        <v>0.98</v>
      </c>
      <c r="F187" s="17">
        <v>0.97</v>
      </c>
      <c r="G187" s="17">
        <v>0.98</v>
      </c>
      <c r="H187" s="17">
        <v>0.98</v>
      </c>
      <c r="I187" s="17">
        <v>0.98</v>
      </c>
      <c r="J187" s="17">
        <v>0.93</v>
      </c>
      <c r="K187" s="17">
        <v>0.91</v>
      </c>
      <c r="L187" s="17">
        <v>0.97</v>
      </c>
      <c r="M187" s="17">
        <v>0.99</v>
      </c>
      <c r="N187" s="17">
        <v>0.98</v>
      </c>
    </row>
    <row r="188">
      <c r="A188" s="1" t="s">
        <v>144</v>
      </c>
      <c r="B188" s="1" t="s">
        <v>142</v>
      </c>
      <c r="C188" s="1" t="s">
        <v>87</v>
      </c>
      <c r="D188" s="1" t="s">
        <v>191</v>
      </c>
      <c r="E188" s="17">
        <v>0.8</v>
      </c>
      <c r="F188" s="17">
        <v>0.81</v>
      </c>
      <c r="G188" s="17">
        <v>0.81</v>
      </c>
      <c r="H188" s="17">
        <v>0.81</v>
      </c>
      <c r="I188" s="17">
        <v>0.82</v>
      </c>
      <c r="J188" s="17">
        <v>0.81</v>
      </c>
      <c r="K188" s="17">
        <v>0.8</v>
      </c>
      <c r="L188" s="17">
        <v>0.81</v>
      </c>
      <c r="M188" s="17">
        <v>0.8</v>
      </c>
      <c r="N188" s="17">
        <v>0.82</v>
      </c>
    </row>
    <row r="189">
      <c r="A189" s="1" t="s">
        <v>144</v>
      </c>
      <c r="B189" s="1" t="s">
        <v>142</v>
      </c>
      <c r="C189" s="1" t="s">
        <v>87</v>
      </c>
      <c r="D189" s="1" t="s">
        <v>192</v>
      </c>
      <c r="E189" s="17">
        <v>0.89</v>
      </c>
      <c r="F189" s="17">
        <v>0.9</v>
      </c>
      <c r="G189" s="17">
        <v>0.88</v>
      </c>
      <c r="H189" s="17">
        <v>0.86</v>
      </c>
      <c r="I189" s="17">
        <v>0.91</v>
      </c>
      <c r="J189" s="17">
        <v>0.85</v>
      </c>
      <c r="K189" s="17">
        <v>0.81</v>
      </c>
      <c r="L189" s="17">
        <v>0.89</v>
      </c>
      <c r="M189" s="17">
        <v>0.92</v>
      </c>
      <c r="N189" s="17">
        <v>0.86</v>
      </c>
    </row>
    <row r="190">
      <c r="A190" s="1" t="s">
        <v>144</v>
      </c>
      <c r="B190" s="1" t="s">
        <v>143</v>
      </c>
      <c r="C190" s="1" t="s">
        <v>87</v>
      </c>
      <c r="D190" s="1" t="s">
        <v>191</v>
      </c>
      <c r="E190" s="17">
        <v>0.65</v>
      </c>
      <c r="F190" s="17">
        <v>0.65</v>
      </c>
      <c r="G190" s="17">
        <v>0.65</v>
      </c>
      <c r="H190" s="17">
        <v>0.64</v>
      </c>
      <c r="I190" s="17">
        <v>0.66</v>
      </c>
      <c r="J190" s="17">
        <v>0.67</v>
      </c>
      <c r="K190" s="17">
        <v>0.65</v>
      </c>
      <c r="L190" s="17">
        <v>0.65</v>
      </c>
      <c r="M190" s="17">
        <v>0.64</v>
      </c>
      <c r="N190" s="17">
        <v>0.65</v>
      </c>
    </row>
    <row r="191">
      <c r="A191" s="1" t="s">
        <v>144</v>
      </c>
      <c r="B191" s="1" t="s">
        <v>143</v>
      </c>
      <c r="C191" s="1" t="s">
        <v>87</v>
      </c>
      <c r="D191" s="1" t="s">
        <v>192</v>
      </c>
      <c r="E191" s="17">
        <v>0.96</v>
      </c>
      <c r="F191" s="17">
        <v>0.96</v>
      </c>
      <c r="G191" s="17">
        <v>0.94</v>
      </c>
      <c r="H191" s="17">
        <v>0.95</v>
      </c>
      <c r="I191" s="17">
        <v>0.97</v>
      </c>
      <c r="J191" s="17">
        <v>0.88</v>
      </c>
      <c r="K191" s="17">
        <v>0.92</v>
      </c>
      <c r="L191" s="17">
        <v>0.91</v>
      </c>
      <c r="M191" s="17">
        <v>0.97</v>
      </c>
      <c r="N191" s="17">
        <v>0.96</v>
      </c>
    </row>
    <row r="192">
      <c r="A192" s="1" t="s">
        <v>144</v>
      </c>
      <c r="B192" s="1" t="s">
        <v>140</v>
      </c>
      <c r="C192" s="1" t="s">
        <v>88</v>
      </c>
      <c r="D192" s="1" t="s">
        <v>191</v>
      </c>
      <c r="E192" s="17">
        <v>0.94</v>
      </c>
      <c r="F192" s="17">
        <v>0.93</v>
      </c>
      <c r="G192" s="17">
        <v>0.92</v>
      </c>
      <c r="H192" s="17">
        <v>0.91</v>
      </c>
      <c r="I192" s="17">
        <v>0.91</v>
      </c>
      <c r="J192" s="17">
        <v>0.92</v>
      </c>
      <c r="K192" s="17">
        <v>0.94</v>
      </c>
      <c r="L192" s="17">
        <v>0.91</v>
      </c>
      <c r="M192" s="17">
        <v>0.93</v>
      </c>
      <c r="N192" s="17">
        <v>0.93</v>
      </c>
    </row>
    <row r="193">
      <c r="A193" s="1" t="s">
        <v>144</v>
      </c>
      <c r="B193" s="1" t="s">
        <v>140</v>
      </c>
      <c r="C193" s="1" t="s">
        <v>88</v>
      </c>
      <c r="D193" s="1" t="s">
        <v>192</v>
      </c>
      <c r="E193" s="17">
        <v>0.94</v>
      </c>
      <c r="F193" s="17">
        <v>0.85</v>
      </c>
      <c r="G193" s="17">
        <v>0.88</v>
      </c>
      <c r="H193" s="17">
        <v>0.87</v>
      </c>
      <c r="I193" s="17">
        <v>0.86</v>
      </c>
      <c r="J193" s="17">
        <v>0.87</v>
      </c>
      <c r="K193" s="17">
        <v>0.85</v>
      </c>
      <c r="L193" s="17">
        <v>0.9</v>
      </c>
      <c r="M193" s="17">
        <v>0.92</v>
      </c>
      <c r="N193" s="17">
        <v>0.85</v>
      </c>
    </row>
    <row r="194">
      <c r="A194" s="1" t="s">
        <v>144</v>
      </c>
      <c r="B194" s="1" t="s">
        <v>141</v>
      </c>
      <c r="C194" s="1" t="s">
        <v>88</v>
      </c>
      <c r="D194" s="1" t="s">
        <v>191</v>
      </c>
      <c r="E194" s="17">
        <v>0.97</v>
      </c>
      <c r="F194" s="17">
        <v>0.96</v>
      </c>
      <c r="G194" s="17">
        <v>0.97</v>
      </c>
      <c r="H194" s="17">
        <v>0.96</v>
      </c>
      <c r="I194" s="17">
        <v>0.96</v>
      </c>
      <c r="J194" s="17">
        <v>0.95</v>
      </c>
      <c r="K194" s="17">
        <v>0.96</v>
      </c>
      <c r="L194" s="17">
        <v>0.97</v>
      </c>
      <c r="M194" s="17">
        <v>0.98</v>
      </c>
      <c r="N194" s="17">
        <v>0.96</v>
      </c>
    </row>
    <row r="195">
      <c r="A195" s="1" t="s">
        <v>144</v>
      </c>
      <c r="B195" s="1" t="s">
        <v>141</v>
      </c>
      <c r="C195" s="1" t="s">
        <v>88</v>
      </c>
      <c r="D195" s="1" t="s">
        <v>192</v>
      </c>
      <c r="E195" s="17">
        <v>0.99</v>
      </c>
      <c r="F195" s="17">
        <v>0.96</v>
      </c>
      <c r="G195" s="17">
        <v>0.97</v>
      </c>
      <c r="H195" s="17">
        <v>0.94</v>
      </c>
      <c r="I195" s="17">
        <v>0.96</v>
      </c>
      <c r="J195" s="17">
        <v>0.94</v>
      </c>
      <c r="K195" s="17">
        <v>0.92</v>
      </c>
      <c r="L195" s="17">
        <v>0.9</v>
      </c>
      <c r="M195" s="17">
        <v>0.99</v>
      </c>
      <c r="N195" s="17">
        <v>0.93</v>
      </c>
    </row>
    <row r="196">
      <c r="A196" s="1" t="s">
        <v>144</v>
      </c>
      <c r="B196" s="1" t="s">
        <v>142</v>
      </c>
      <c r="C196" s="1" t="s">
        <v>88</v>
      </c>
      <c r="D196" s="1" t="s">
        <v>191</v>
      </c>
      <c r="E196" s="17">
        <v>0.81</v>
      </c>
      <c r="F196" s="17">
        <v>0.81</v>
      </c>
      <c r="G196" s="17">
        <v>0.79</v>
      </c>
      <c r="H196" s="17">
        <v>0.78</v>
      </c>
      <c r="I196" s="17">
        <v>0.79</v>
      </c>
      <c r="J196" s="17">
        <v>0.8</v>
      </c>
      <c r="K196" s="17">
        <v>0.8</v>
      </c>
      <c r="L196" s="17">
        <v>0.8</v>
      </c>
      <c r="M196" s="17">
        <v>0.8</v>
      </c>
      <c r="N196" s="17">
        <v>0.81</v>
      </c>
    </row>
    <row r="197">
      <c r="A197" s="1" t="s">
        <v>144</v>
      </c>
      <c r="B197" s="1" t="s">
        <v>142</v>
      </c>
      <c r="C197" s="1" t="s">
        <v>88</v>
      </c>
      <c r="D197" s="1" t="s">
        <v>192</v>
      </c>
      <c r="E197" s="17">
        <v>0.9</v>
      </c>
      <c r="F197" s="17">
        <v>0.93</v>
      </c>
      <c r="G197" s="17">
        <v>0.91</v>
      </c>
      <c r="H197" s="17">
        <v>0.85</v>
      </c>
      <c r="I197" s="17">
        <v>0.84</v>
      </c>
      <c r="J197" s="17">
        <v>0.89</v>
      </c>
      <c r="K197" s="17">
        <v>0.82</v>
      </c>
      <c r="L197" s="17">
        <v>0.8</v>
      </c>
      <c r="M197" s="17">
        <v>0.88</v>
      </c>
      <c r="N197" s="17">
        <v>0.9</v>
      </c>
    </row>
    <row r="198">
      <c r="A198" s="1" t="s">
        <v>144</v>
      </c>
      <c r="B198" s="1" t="s">
        <v>143</v>
      </c>
      <c r="C198" s="1" t="s">
        <v>88</v>
      </c>
      <c r="D198" s="1" t="s">
        <v>191</v>
      </c>
      <c r="E198" s="17">
        <v>0.63</v>
      </c>
      <c r="F198" s="17">
        <v>0.64</v>
      </c>
      <c r="G198" s="17">
        <v>0.65</v>
      </c>
      <c r="H198" s="17">
        <v>0.61</v>
      </c>
      <c r="I198" s="17">
        <v>0.63</v>
      </c>
      <c r="J198" s="17">
        <v>0.64</v>
      </c>
      <c r="K198" s="17">
        <v>0.63</v>
      </c>
      <c r="L198" s="17">
        <v>0.62</v>
      </c>
      <c r="M198" s="17">
        <v>0.64</v>
      </c>
      <c r="N198" s="17">
        <v>0.63</v>
      </c>
    </row>
    <row r="199">
      <c r="A199" s="1" t="s">
        <v>144</v>
      </c>
      <c r="B199" s="1" t="s">
        <v>143</v>
      </c>
      <c r="C199" s="1" t="s">
        <v>88</v>
      </c>
      <c r="D199" s="1" t="s">
        <v>192</v>
      </c>
      <c r="E199" s="17">
        <v>0.94</v>
      </c>
      <c r="F199" s="17">
        <v>0.97</v>
      </c>
      <c r="G199" s="17">
        <v>0.97</v>
      </c>
      <c r="H199" s="17">
        <v>0.91</v>
      </c>
      <c r="I199" s="17">
        <v>0.92</v>
      </c>
      <c r="J199" s="17">
        <v>0.89</v>
      </c>
      <c r="K199" s="17">
        <v>0.91</v>
      </c>
      <c r="L199" s="17">
        <v>0.91</v>
      </c>
      <c r="M199" s="17">
        <v>0.93</v>
      </c>
      <c r="N199" s="17">
        <v>0.98</v>
      </c>
    </row>
    <row r="200">
      <c r="A200" s="1" t="s">
        <v>144</v>
      </c>
      <c r="B200" s="1" t="s">
        <v>140</v>
      </c>
      <c r="C200" s="1" t="s">
        <v>93</v>
      </c>
      <c r="D200" s="1" t="s">
        <v>191</v>
      </c>
      <c r="E200" s="17">
        <v>0.94</v>
      </c>
      <c r="F200" s="17">
        <v>0.95</v>
      </c>
      <c r="G200" s="17">
        <v>0.95</v>
      </c>
      <c r="H200" s="17">
        <v>0.93</v>
      </c>
      <c r="I200" s="17">
        <v>0.94</v>
      </c>
      <c r="J200" s="17">
        <v>0.91</v>
      </c>
      <c r="K200" s="17">
        <v>0.95</v>
      </c>
      <c r="L200" s="17">
        <v>0.92</v>
      </c>
      <c r="M200" s="17">
        <v>0.92</v>
      </c>
      <c r="N200" s="17">
        <v>0.95</v>
      </c>
    </row>
    <row r="201">
      <c r="A201" s="1" t="s">
        <v>144</v>
      </c>
      <c r="B201" s="1" t="s">
        <v>140</v>
      </c>
      <c r="C201" s="1" t="s">
        <v>93</v>
      </c>
      <c r="D201" s="1" t="s">
        <v>192</v>
      </c>
      <c r="E201" s="17">
        <v>0.89</v>
      </c>
      <c r="F201" s="17">
        <v>0.88</v>
      </c>
      <c r="G201" s="17">
        <v>0.88</v>
      </c>
      <c r="H201" s="17">
        <v>0.89</v>
      </c>
      <c r="I201" s="17">
        <v>0.84</v>
      </c>
      <c r="J201" s="17">
        <v>0.86</v>
      </c>
      <c r="K201" s="17">
        <v>0.91</v>
      </c>
      <c r="L201" s="17">
        <v>0.89</v>
      </c>
      <c r="M201" s="17">
        <v>0.87</v>
      </c>
      <c r="N201" s="17">
        <v>0.91</v>
      </c>
    </row>
    <row r="202">
      <c r="A202" s="1" t="s">
        <v>144</v>
      </c>
      <c r="B202" s="1" t="s">
        <v>141</v>
      </c>
      <c r="C202" s="1" t="s">
        <v>93</v>
      </c>
      <c r="D202" s="1" t="s">
        <v>191</v>
      </c>
      <c r="E202" s="17">
        <v>0.96</v>
      </c>
      <c r="F202" s="17">
        <v>0.96</v>
      </c>
      <c r="G202" s="17">
        <v>0.96</v>
      </c>
      <c r="H202" s="17">
        <v>0.95</v>
      </c>
      <c r="I202" s="17">
        <v>0.96</v>
      </c>
      <c r="J202" s="17">
        <v>0.96</v>
      </c>
      <c r="K202" s="17">
        <v>0.95</v>
      </c>
      <c r="L202" s="17">
        <v>0.94</v>
      </c>
      <c r="M202" s="17">
        <v>0.95</v>
      </c>
      <c r="N202" s="17">
        <v>0.95</v>
      </c>
    </row>
    <row r="203">
      <c r="A203" s="1" t="s">
        <v>144</v>
      </c>
      <c r="B203" s="1" t="s">
        <v>141</v>
      </c>
      <c r="C203" s="1" t="s">
        <v>93</v>
      </c>
      <c r="D203" s="1" t="s">
        <v>192</v>
      </c>
      <c r="E203" s="17">
        <v>0.97</v>
      </c>
      <c r="F203" s="17">
        <v>0.96</v>
      </c>
      <c r="G203" s="17">
        <v>0.93</v>
      </c>
      <c r="H203" s="17">
        <v>0.94</v>
      </c>
      <c r="I203" s="17">
        <v>0.95</v>
      </c>
      <c r="J203" s="17">
        <v>0.96</v>
      </c>
      <c r="K203" s="17">
        <v>0.96</v>
      </c>
      <c r="L203" s="17">
        <v>0.93</v>
      </c>
      <c r="M203" s="17">
        <v>0.98</v>
      </c>
      <c r="N203" s="17">
        <v>0.96</v>
      </c>
    </row>
    <row r="204">
      <c r="A204" s="1" t="s">
        <v>144</v>
      </c>
      <c r="B204" s="1" t="s">
        <v>142</v>
      </c>
      <c r="C204" s="1" t="s">
        <v>93</v>
      </c>
      <c r="D204" s="1" t="s">
        <v>191</v>
      </c>
      <c r="E204" s="17">
        <v>0.83</v>
      </c>
      <c r="F204" s="17">
        <v>0.83</v>
      </c>
      <c r="G204" s="17">
        <v>0.86</v>
      </c>
      <c r="H204" s="17">
        <v>0.83</v>
      </c>
      <c r="I204" s="17">
        <v>0.85</v>
      </c>
      <c r="J204" s="17">
        <v>0.84</v>
      </c>
      <c r="K204" s="17">
        <v>0.84</v>
      </c>
      <c r="L204" s="17">
        <v>0.85</v>
      </c>
      <c r="M204" s="17">
        <v>0.85</v>
      </c>
      <c r="N204" s="17">
        <v>0.86</v>
      </c>
    </row>
    <row r="205">
      <c r="A205" s="1" t="s">
        <v>144</v>
      </c>
      <c r="B205" s="1" t="s">
        <v>142</v>
      </c>
      <c r="C205" s="1" t="s">
        <v>93</v>
      </c>
      <c r="D205" s="1" t="s">
        <v>192</v>
      </c>
      <c r="E205" s="17">
        <v>0.93</v>
      </c>
      <c r="F205" s="17">
        <v>0.94</v>
      </c>
      <c r="G205" s="17">
        <v>0.93</v>
      </c>
      <c r="H205" s="17">
        <v>0.88</v>
      </c>
      <c r="I205" s="17">
        <v>0.9</v>
      </c>
      <c r="J205" s="17">
        <v>0.9</v>
      </c>
      <c r="K205" s="17">
        <v>0.9</v>
      </c>
      <c r="L205" s="17">
        <v>0.89</v>
      </c>
      <c r="M205" s="17">
        <v>0.9</v>
      </c>
      <c r="N205" s="17">
        <v>0.91</v>
      </c>
    </row>
    <row r="206">
      <c r="A206" s="1" t="s">
        <v>144</v>
      </c>
      <c r="B206" s="1" t="s">
        <v>143</v>
      </c>
      <c r="C206" s="1" t="s">
        <v>93</v>
      </c>
      <c r="D206" s="1" t="s">
        <v>191</v>
      </c>
      <c r="E206" s="17">
        <v>0.71</v>
      </c>
      <c r="F206" s="17">
        <v>0.72</v>
      </c>
      <c r="G206" s="17">
        <v>0.73</v>
      </c>
      <c r="H206" s="17">
        <v>0.73</v>
      </c>
      <c r="I206" s="17">
        <v>0.72</v>
      </c>
      <c r="J206" s="17">
        <v>0.72</v>
      </c>
      <c r="K206" s="17">
        <v>0.72</v>
      </c>
      <c r="L206" s="17">
        <v>0.72</v>
      </c>
      <c r="M206" s="17">
        <v>0.74</v>
      </c>
      <c r="N206" s="17">
        <v>0.73</v>
      </c>
    </row>
    <row r="207">
      <c r="A207" s="1" t="s">
        <v>144</v>
      </c>
      <c r="B207" s="1" t="s">
        <v>143</v>
      </c>
      <c r="C207" s="1" t="s">
        <v>93</v>
      </c>
      <c r="D207" s="1" t="s">
        <v>192</v>
      </c>
      <c r="E207" s="17">
        <v>0.94</v>
      </c>
      <c r="F207" s="17">
        <v>0.94</v>
      </c>
      <c r="G207" s="17">
        <v>0.96</v>
      </c>
      <c r="H207" s="17">
        <v>0.95</v>
      </c>
      <c r="I207" s="17">
        <v>0.95</v>
      </c>
      <c r="J207" s="17">
        <v>0.95</v>
      </c>
      <c r="K207" s="17">
        <v>0.96</v>
      </c>
      <c r="L207" s="17">
        <v>0.9</v>
      </c>
      <c r="M207" s="17">
        <v>0.95</v>
      </c>
      <c r="N207" s="17">
        <v>0.97</v>
      </c>
    </row>
    <row r="208">
      <c r="A208" s="1" t="s">
        <v>144</v>
      </c>
      <c r="B208" s="1" t="s">
        <v>140</v>
      </c>
      <c r="C208" s="1" t="s">
        <v>85</v>
      </c>
      <c r="D208" s="1" t="s">
        <v>191</v>
      </c>
      <c r="E208" s="17">
        <v>0.9</v>
      </c>
      <c r="F208" s="17">
        <v>0.9</v>
      </c>
      <c r="G208" s="17">
        <v>0.9</v>
      </c>
      <c r="H208" s="17">
        <v>0.89</v>
      </c>
      <c r="I208" s="17">
        <v>0.89</v>
      </c>
      <c r="J208" s="17">
        <v>0.88</v>
      </c>
      <c r="K208" s="17">
        <v>0.93</v>
      </c>
      <c r="L208" s="17">
        <v>0.9</v>
      </c>
      <c r="M208" s="17">
        <v>0.88</v>
      </c>
      <c r="N208" s="17">
        <v>0.92</v>
      </c>
    </row>
    <row r="209">
      <c r="A209" s="1" t="s">
        <v>144</v>
      </c>
      <c r="B209" s="1" t="s">
        <v>140</v>
      </c>
      <c r="C209" s="1" t="s">
        <v>85</v>
      </c>
      <c r="D209" s="1" t="s">
        <v>192</v>
      </c>
      <c r="E209" s="17">
        <v>0.9</v>
      </c>
      <c r="F209" s="17">
        <v>0.72</v>
      </c>
      <c r="G209" s="17">
        <v>1.0</v>
      </c>
      <c r="H209" s="17">
        <v>0.77</v>
      </c>
      <c r="I209" s="17">
        <v>0.7</v>
      </c>
      <c r="J209" s="17">
        <v>0.57</v>
      </c>
      <c r="K209" s="17">
        <v>0.75</v>
      </c>
      <c r="L209" s="17">
        <v>0.92</v>
      </c>
      <c r="M209" s="17">
        <v>0.89</v>
      </c>
      <c r="N209" s="17">
        <v>0.83</v>
      </c>
    </row>
    <row r="210">
      <c r="A210" s="1" t="s">
        <v>144</v>
      </c>
      <c r="B210" s="1" t="s">
        <v>141</v>
      </c>
      <c r="C210" s="1" t="s">
        <v>85</v>
      </c>
      <c r="D210" s="1" t="s">
        <v>191</v>
      </c>
      <c r="E210" s="17">
        <v>0.91</v>
      </c>
      <c r="F210" s="17">
        <v>0.96</v>
      </c>
      <c r="G210" s="17">
        <v>0.96</v>
      </c>
      <c r="H210" s="17">
        <v>0.95</v>
      </c>
      <c r="I210" s="17">
        <v>0.91</v>
      </c>
      <c r="J210" s="17">
        <v>0.94</v>
      </c>
      <c r="K210" s="17">
        <v>0.96</v>
      </c>
      <c r="L210" s="17">
        <v>0.91</v>
      </c>
      <c r="M210" s="17">
        <v>0.92</v>
      </c>
      <c r="N210" s="17">
        <v>0.91</v>
      </c>
    </row>
    <row r="211">
      <c r="A211" s="1" t="s">
        <v>144</v>
      </c>
      <c r="B211" s="1" t="s">
        <v>141</v>
      </c>
      <c r="C211" s="1" t="s">
        <v>85</v>
      </c>
      <c r="D211" s="1" t="s">
        <v>192</v>
      </c>
      <c r="E211" s="17">
        <v>0.86</v>
      </c>
      <c r="F211" s="17">
        <v>0.86</v>
      </c>
      <c r="G211" s="17">
        <v>0.96</v>
      </c>
      <c r="H211" s="17">
        <v>0.88</v>
      </c>
      <c r="I211" s="17">
        <v>0.9</v>
      </c>
      <c r="J211" s="17">
        <v>0.8</v>
      </c>
      <c r="K211" s="17">
        <v>0.75</v>
      </c>
      <c r="L211" s="17">
        <v>0.9</v>
      </c>
      <c r="M211" s="17">
        <v>0.96</v>
      </c>
      <c r="N211" s="17">
        <v>0.81</v>
      </c>
    </row>
    <row r="212">
      <c r="A212" s="1" t="s">
        <v>144</v>
      </c>
      <c r="B212" s="1" t="s">
        <v>142</v>
      </c>
      <c r="C212" s="1" t="s">
        <v>85</v>
      </c>
      <c r="D212" s="1" t="s">
        <v>191</v>
      </c>
      <c r="E212" s="17">
        <v>0.84</v>
      </c>
      <c r="F212" s="17">
        <v>0.83</v>
      </c>
      <c r="G212" s="17">
        <v>0.84</v>
      </c>
      <c r="H212" s="17">
        <v>0.85</v>
      </c>
      <c r="I212" s="17">
        <v>0.82</v>
      </c>
      <c r="J212" s="17">
        <v>0.87</v>
      </c>
      <c r="K212" s="17">
        <v>0.87</v>
      </c>
      <c r="L212" s="17">
        <v>0.83</v>
      </c>
      <c r="M212" s="17">
        <v>0.86</v>
      </c>
      <c r="N212" s="17">
        <v>0.81</v>
      </c>
    </row>
    <row r="213">
      <c r="A213" s="1" t="s">
        <v>144</v>
      </c>
      <c r="B213" s="1" t="s">
        <v>142</v>
      </c>
      <c r="C213" s="1" t="s">
        <v>85</v>
      </c>
      <c r="D213" s="1" t="s">
        <v>192</v>
      </c>
      <c r="E213" s="17">
        <v>0.94</v>
      </c>
      <c r="F213" s="17">
        <v>0.87</v>
      </c>
      <c r="G213" s="17">
        <v>0.96</v>
      </c>
      <c r="H213" s="17">
        <v>0.87</v>
      </c>
      <c r="I213" s="17">
        <v>0.75</v>
      </c>
      <c r="J213" s="17">
        <v>0.89</v>
      </c>
      <c r="K213" s="17">
        <v>0.81</v>
      </c>
      <c r="L213" s="17">
        <v>0.94</v>
      </c>
      <c r="M213" s="17">
        <v>0.96</v>
      </c>
      <c r="N213" s="17">
        <v>0.84</v>
      </c>
    </row>
    <row r="214">
      <c r="A214" s="1" t="s">
        <v>144</v>
      </c>
      <c r="B214" s="1" t="s">
        <v>143</v>
      </c>
      <c r="C214" s="1" t="s">
        <v>85</v>
      </c>
      <c r="D214" s="1" t="s">
        <v>191</v>
      </c>
      <c r="E214" s="17">
        <v>0.66</v>
      </c>
      <c r="F214" s="17">
        <v>0.67</v>
      </c>
      <c r="G214" s="17">
        <v>0.66</v>
      </c>
      <c r="H214" s="17">
        <v>0.64</v>
      </c>
      <c r="I214" s="17">
        <v>0.68</v>
      </c>
      <c r="J214" s="17">
        <v>0.67</v>
      </c>
      <c r="K214" s="17">
        <v>0.69</v>
      </c>
      <c r="L214" s="17">
        <v>0.67</v>
      </c>
      <c r="M214" s="17">
        <v>0.65</v>
      </c>
      <c r="N214" s="17">
        <v>0.65</v>
      </c>
    </row>
    <row r="215">
      <c r="A215" s="1" t="s">
        <v>144</v>
      </c>
      <c r="B215" s="1" t="s">
        <v>143</v>
      </c>
      <c r="C215" s="1" t="s">
        <v>85</v>
      </c>
      <c r="D215" s="1" t="s">
        <v>192</v>
      </c>
      <c r="E215" s="17">
        <v>0.97</v>
      </c>
      <c r="F215" s="17">
        <v>0.96</v>
      </c>
      <c r="G215" s="17">
        <v>1.0</v>
      </c>
      <c r="H215" s="17">
        <v>0.92</v>
      </c>
      <c r="I215" s="17">
        <v>0.96</v>
      </c>
      <c r="J215" s="17">
        <v>0.92</v>
      </c>
      <c r="K215" s="17">
        <v>0.89</v>
      </c>
      <c r="L215" s="17">
        <v>0.97</v>
      </c>
      <c r="M215" s="17">
        <v>0.97</v>
      </c>
      <c r="N215" s="17">
        <v>0.99</v>
      </c>
    </row>
    <row r="216">
      <c r="A216" s="1" t="s">
        <v>145</v>
      </c>
      <c r="B216" s="1" t="s">
        <v>140</v>
      </c>
      <c r="C216" s="1" t="s">
        <v>91</v>
      </c>
      <c r="D216" s="1" t="s">
        <v>191</v>
      </c>
      <c r="E216" s="17">
        <v>0.98</v>
      </c>
      <c r="F216" s="17">
        <v>0.98</v>
      </c>
      <c r="G216" s="17">
        <v>0.98</v>
      </c>
      <c r="H216" s="17">
        <v>0.97</v>
      </c>
      <c r="I216" s="17">
        <v>0.99</v>
      </c>
      <c r="J216" s="17">
        <v>0.97</v>
      </c>
      <c r="K216" s="17">
        <v>0.98</v>
      </c>
      <c r="L216" s="17">
        <v>0.98</v>
      </c>
      <c r="M216" s="17">
        <v>0.98</v>
      </c>
      <c r="N216" s="17">
        <v>0.98</v>
      </c>
    </row>
    <row r="217">
      <c r="A217" s="1" t="s">
        <v>145</v>
      </c>
      <c r="B217" s="1" t="s">
        <v>140</v>
      </c>
      <c r="C217" s="1" t="s">
        <v>91</v>
      </c>
      <c r="D217" s="1" t="s">
        <v>192</v>
      </c>
      <c r="E217" s="17">
        <v>0.89</v>
      </c>
      <c r="F217" s="17">
        <v>0.88</v>
      </c>
      <c r="G217" s="17">
        <v>0.9</v>
      </c>
      <c r="H217" s="17">
        <v>0.9</v>
      </c>
      <c r="I217" s="17">
        <v>0.94</v>
      </c>
      <c r="J217" s="17">
        <v>0.75</v>
      </c>
      <c r="K217" s="17">
        <v>0.9</v>
      </c>
      <c r="L217" s="17">
        <v>0.89</v>
      </c>
      <c r="M217" s="17">
        <v>0.91</v>
      </c>
      <c r="N217" s="17">
        <v>0.9</v>
      </c>
    </row>
    <row r="218">
      <c r="A218" s="1" t="s">
        <v>145</v>
      </c>
      <c r="B218" s="1" t="s">
        <v>141</v>
      </c>
      <c r="C218" s="1" t="s">
        <v>91</v>
      </c>
      <c r="D218" s="1" t="s">
        <v>191</v>
      </c>
      <c r="E218" s="17">
        <v>0.99</v>
      </c>
      <c r="F218" s="17">
        <v>0.98</v>
      </c>
      <c r="G218" s="17">
        <v>0.99</v>
      </c>
      <c r="H218" s="17">
        <v>0.99</v>
      </c>
      <c r="I218" s="17">
        <v>0.99</v>
      </c>
      <c r="J218" s="17">
        <v>0.99</v>
      </c>
      <c r="K218" s="17">
        <v>0.99</v>
      </c>
      <c r="L218" s="17">
        <v>0.99</v>
      </c>
      <c r="M218" s="17">
        <v>0.98</v>
      </c>
      <c r="N218" s="17">
        <v>0.98</v>
      </c>
    </row>
    <row r="219">
      <c r="A219" s="1" t="s">
        <v>145</v>
      </c>
      <c r="B219" s="1" t="s">
        <v>141</v>
      </c>
      <c r="C219" s="1" t="s">
        <v>91</v>
      </c>
      <c r="D219" s="1" t="s">
        <v>192</v>
      </c>
      <c r="E219" s="17">
        <v>0.98</v>
      </c>
      <c r="F219" s="17">
        <v>0.98</v>
      </c>
      <c r="G219" s="17">
        <v>0.98</v>
      </c>
      <c r="H219" s="17">
        <v>1.0</v>
      </c>
      <c r="I219" s="17">
        <v>0.99</v>
      </c>
      <c r="J219" s="17">
        <v>0.84</v>
      </c>
      <c r="K219" s="17">
        <v>0.99</v>
      </c>
      <c r="L219" s="17">
        <v>0.97</v>
      </c>
      <c r="M219" s="17">
        <v>0.99</v>
      </c>
      <c r="N219" s="17">
        <v>0.98</v>
      </c>
    </row>
    <row r="220">
      <c r="A220" s="1" t="s">
        <v>145</v>
      </c>
      <c r="B220" s="1" t="s">
        <v>142</v>
      </c>
      <c r="C220" s="1" t="s">
        <v>91</v>
      </c>
      <c r="D220" s="1" t="s">
        <v>191</v>
      </c>
      <c r="E220" s="17">
        <v>0.69</v>
      </c>
      <c r="F220" s="17">
        <v>0.72</v>
      </c>
      <c r="G220" s="17">
        <v>0.71</v>
      </c>
      <c r="H220" s="17">
        <v>0.72</v>
      </c>
      <c r="I220" s="17">
        <v>0.72</v>
      </c>
      <c r="J220" s="17">
        <v>0.71</v>
      </c>
      <c r="K220" s="17">
        <v>0.72</v>
      </c>
      <c r="L220" s="17">
        <v>0.72</v>
      </c>
      <c r="M220" s="17">
        <v>0.73</v>
      </c>
      <c r="N220" s="17">
        <v>0.73</v>
      </c>
    </row>
    <row r="221">
      <c r="A221" s="1" t="s">
        <v>145</v>
      </c>
      <c r="B221" s="1" t="s">
        <v>142</v>
      </c>
      <c r="C221" s="1" t="s">
        <v>91</v>
      </c>
      <c r="D221" s="1" t="s">
        <v>192</v>
      </c>
      <c r="E221" s="17">
        <v>0.78</v>
      </c>
      <c r="F221" s="17">
        <v>0.81</v>
      </c>
      <c r="G221" s="17">
        <v>0.79</v>
      </c>
      <c r="H221" s="17">
        <v>0.79</v>
      </c>
      <c r="I221" s="17">
        <v>0.81</v>
      </c>
      <c r="J221" s="17">
        <v>0.71</v>
      </c>
      <c r="K221" s="17">
        <v>0.79</v>
      </c>
      <c r="L221" s="17">
        <v>0.78</v>
      </c>
      <c r="M221" s="17">
        <v>0.84</v>
      </c>
      <c r="N221" s="17">
        <v>0.85</v>
      </c>
    </row>
    <row r="222">
      <c r="A222" s="1" t="s">
        <v>145</v>
      </c>
      <c r="B222" s="1" t="s">
        <v>143</v>
      </c>
      <c r="C222" s="1" t="s">
        <v>91</v>
      </c>
      <c r="D222" s="1" t="s">
        <v>191</v>
      </c>
      <c r="E222" s="17">
        <v>0.59</v>
      </c>
      <c r="F222" s="17">
        <v>0.62</v>
      </c>
      <c r="G222" s="17">
        <v>0.6</v>
      </c>
      <c r="H222" s="17">
        <v>0.62</v>
      </c>
      <c r="I222" s="17">
        <v>0.61</v>
      </c>
      <c r="J222" s="17">
        <v>0.59</v>
      </c>
      <c r="K222" s="17">
        <v>0.6</v>
      </c>
      <c r="L222" s="17">
        <v>0.64</v>
      </c>
      <c r="M222" s="17">
        <v>0.59</v>
      </c>
      <c r="N222" s="17">
        <v>0.61</v>
      </c>
    </row>
    <row r="223">
      <c r="A223" s="1" t="s">
        <v>145</v>
      </c>
      <c r="B223" s="1" t="s">
        <v>143</v>
      </c>
      <c r="C223" s="1" t="s">
        <v>91</v>
      </c>
      <c r="D223" s="1" t="s">
        <v>192</v>
      </c>
      <c r="E223" s="17">
        <v>0.83</v>
      </c>
      <c r="F223" s="17">
        <v>0.91</v>
      </c>
      <c r="G223" s="17">
        <v>0.86</v>
      </c>
      <c r="H223" s="17">
        <v>0.92</v>
      </c>
      <c r="I223" s="17">
        <v>0.88</v>
      </c>
      <c r="J223" s="17">
        <v>0.83</v>
      </c>
      <c r="K223" s="17">
        <v>0.84</v>
      </c>
      <c r="L223" s="17">
        <v>0.88</v>
      </c>
      <c r="M223" s="17">
        <v>0.82</v>
      </c>
      <c r="N223" s="17">
        <v>0.9</v>
      </c>
    </row>
    <row r="224">
      <c r="A224" s="1" t="s">
        <v>145</v>
      </c>
      <c r="B224" s="1" t="s">
        <v>140</v>
      </c>
      <c r="C224" s="1" t="s">
        <v>89</v>
      </c>
      <c r="D224" s="1" t="s">
        <v>191</v>
      </c>
      <c r="E224" s="17">
        <v>0.97</v>
      </c>
      <c r="F224" s="17">
        <v>0.96</v>
      </c>
      <c r="G224" s="17">
        <v>0.97</v>
      </c>
      <c r="H224" s="17">
        <v>0.96</v>
      </c>
      <c r="I224" s="17">
        <v>0.96</v>
      </c>
      <c r="J224" s="17">
        <v>0.96</v>
      </c>
      <c r="K224" s="17">
        <v>0.96</v>
      </c>
      <c r="L224" s="17">
        <v>0.97</v>
      </c>
      <c r="M224" s="17">
        <v>0.97</v>
      </c>
      <c r="N224" s="17">
        <v>0.97</v>
      </c>
    </row>
    <row r="225">
      <c r="A225" s="1" t="s">
        <v>145</v>
      </c>
      <c r="B225" s="1" t="s">
        <v>140</v>
      </c>
      <c r="C225" s="1" t="s">
        <v>89</v>
      </c>
      <c r="D225" s="1" t="s">
        <v>192</v>
      </c>
      <c r="E225" s="17">
        <v>0.88</v>
      </c>
      <c r="F225" s="17">
        <v>0.82</v>
      </c>
      <c r="G225" s="17">
        <v>0.84</v>
      </c>
      <c r="H225" s="17">
        <v>0.9</v>
      </c>
      <c r="I225" s="17">
        <v>0.88</v>
      </c>
      <c r="J225" s="17">
        <v>0.74</v>
      </c>
      <c r="K225" s="17">
        <v>0.86</v>
      </c>
      <c r="L225" s="17">
        <v>0.86</v>
      </c>
      <c r="M225" s="17">
        <v>0.87</v>
      </c>
      <c r="N225" s="17">
        <v>0.88</v>
      </c>
    </row>
    <row r="226">
      <c r="A226" s="1" t="s">
        <v>145</v>
      </c>
      <c r="B226" s="1" t="s">
        <v>141</v>
      </c>
      <c r="C226" s="1" t="s">
        <v>89</v>
      </c>
      <c r="D226" s="1" t="s">
        <v>191</v>
      </c>
      <c r="E226" s="17">
        <v>0.97</v>
      </c>
      <c r="F226" s="17">
        <v>0.97</v>
      </c>
      <c r="G226" s="17">
        <v>0.98</v>
      </c>
      <c r="H226" s="17">
        <v>0.97</v>
      </c>
      <c r="I226" s="17">
        <v>0.98</v>
      </c>
      <c r="J226" s="17">
        <v>0.97</v>
      </c>
      <c r="K226" s="17">
        <v>0.97</v>
      </c>
      <c r="L226" s="17">
        <v>0.97</v>
      </c>
      <c r="M226" s="17">
        <v>0.98</v>
      </c>
      <c r="N226" s="17">
        <v>0.97</v>
      </c>
    </row>
    <row r="227">
      <c r="A227" s="1" t="s">
        <v>145</v>
      </c>
      <c r="B227" s="1" t="s">
        <v>141</v>
      </c>
      <c r="C227" s="1" t="s">
        <v>89</v>
      </c>
      <c r="D227" s="1" t="s">
        <v>192</v>
      </c>
      <c r="E227" s="17">
        <v>0.98</v>
      </c>
      <c r="F227" s="17">
        <v>0.98</v>
      </c>
      <c r="G227" s="17">
        <v>0.97</v>
      </c>
      <c r="H227" s="17">
        <v>0.99</v>
      </c>
      <c r="I227" s="17">
        <v>0.99</v>
      </c>
      <c r="J227" s="17">
        <v>0.87</v>
      </c>
      <c r="K227" s="17">
        <v>0.97</v>
      </c>
      <c r="L227" s="17">
        <v>0.98</v>
      </c>
      <c r="M227" s="17">
        <v>0.98</v>
      </c>
      <c r="N227" s="17">
        <v>0.99</v>
      </c>
    </row>
    <row r="228">
      <c r="A228" s="1" t="s">
        <v>145</v>
      </c>
      <c r="B228" s="1" t="s">
        <v>142</v>
      </c>
      <c r="C228" s="1" t="s">
        <v>89</v>
      </c>
      <c r="D228" s="1" t="s">
        <v>191</v>
      </c>
      <c r="E228" s="17">
        <v>0.7</v>
      </c>
      <c r="F228" s="17">
        <v>0.72</v>
      </c>
      <c r="G228" s="17">
        <v>0.72</v>
      </c>
      <c r="H228" s="17">
        <v>0.73</v>
      </c>
      <c r="I228" s="17">
        <v>0.73</v>
      </c>
      <c r="J228" s="17">
        <v>0.72</v>
      </c>
      <c r="K228" s="17">
        <v>0.72</v>
      </c>
      <c r="L228" s="17">
        <v>0.73</v>
      </c>
      <c r="M228" s="17">
        <v>0.72</v>
      </c>
      <c r="N228" s="17">
        <v>0.74</v>
      </c>
    </row>
    <row r="229">
      <c r="A229" s="1" t="s">
        <v>145</v>
      </c>
      <c r="B229" s="1" t="s">
        <v>142</v>
      </c>
      <c r="C229" s="1" t="s">
        <v>89</v>
      </c>
      <c r="D229" s="1" t="s">
        <v>192</v>
      </c>
      <c r="E229" s="17">
        <v>0.78</v>
      </c>
      <c r="F229" s="17">
        <v>0.83</v>
      </c>
      <c r="G229" s="17">
        <v>0.79</v>
      </c>
      <c r="H229" s="17">
        <v>0.85</v>
      </c>
      <c r="I229" s="17">
        <v>0.84</v>
      </c>
      <c r="J229" s="17">
        <v>0.79</v>
      </c>
      <c r="K229" s="17">
        <v>0.83</v>
      </c>
      <c r="L229" s="17">
        <v>0.87</v>
      </c>
      <c r="M229" s="17">
        <v>0.78</v>
      </c>
      <c r="N229" s="17">
        <v>0.89</v>
      </c>
    </row>
    <row r="230">
      <c r="A230" s="1" t="s">
        <v>145</v>
      </c>
      <c r="B230" s="1" t="s">
        <v>143</v>
      </c>
      <c r="C230" s="1" t="s">
        <v>89</v>
      </c>
      <c r="D230" s="1" t="s">
        <v>191</v>
      </c>
      <c r="E230" s="17">
        <v>0.63</v>
      </c>
      <c r="F230" s="17">
        <v>0.66</v>
      </c>
      <c r="G230" s="17">
        <v>0.64</v>
      </c>
      <c r="H230" s="17">
        <v>0.67</v>
      </c>
      <c r="I230" s="17">
        <v>0.65</v>
      </c>
      <c r="J230" s="17">
        <v>0.65</v>
      </c>
      <c r="K230" s="17">
        <v>0.64</v>
      </c>
      <c r="L230" s="17">
        <v>0.67</v>
      </c>
      <c r="M230" s="17">
        <v>0.64</v>
      </c>
      <c r="N230" s="17">
        <v>0.68</v>
      </c>
    </row>
    <row r="231">
      <c r="A231" s="1" t="s">
        <v>145</v>
      </c>
      <c r="B231" s="1" t="s">
        <v>143</v>
      </c>
      <c r="C231" s="1" t="s">
        <v>89</v>
      </c>
      <c r="D231" s="1" t="s">
        <v>192</v>
      </c>
      <c r="E231" s="17">
        <v>0.83</v>
      </c>
      <c r="F231" s="17">
        <v>0.9</v>
      </c>
      <c r="G231" s="17">
        <v>0.9</v>
      </c>
      <c r="H231" s="17">
        <v>0.89</v>
      </c>
      <c r="I231" s="17">
        <v>0.88</v>
      </c>
      <c r="J231" s="17">
        <v>0.85</v>
      </c>
      <c r="K231" s="17">
        <v>0.85</v>
      </c>
      <c r="L231" s="17">
        <v>0.92</v>
      </c>
      <c r="M231" s="17">
        <v>0.81</v>
      </c>
      <c r="N231" s="17">
        <v>0.92</v>
      </c>
    </row>
    <row r="232">
      <c r="A232" s="1" t="s">
        <v>145</v>
      </c>
      <c r="B232" s="1" t="s">
        <v>140</v>
      </c>
      <c r="C232" s="1" t="s">
        <v>93</v>
      </c>
      <c r="D232" s="1" t="s">
        <v>191</v>
      </c>
      <c r="E232" s="17">
        <v>0.89</v>
      </c>
      <c r="F232" s="17">
        <v>0.92</v>
      </c>
      <c r="G232" s="17">
        <v>0.88</v>
      </c>
      <c r="H232" s="17">
        <v>0.89</v>
      </c>
      <c r="I232" s="17">
        <v>0.9</v>
      </c>
      <c r="J232" s="17">
        <v>0.89</v>
      </c>
      <c r="K232" s="17">
        <v>0.9</v>
      </c>
      <c r="L232" s="17">
        <v>0.93</v>
      </c>
      <c r="M232" s="17">
        <v>0.89</v>
      </c>
      <c r="N232" s="17">
        <v>0.91</v>
      </c>
    </row>
    <row r="233">
      <c r="A233" s="1" t="s">
        <v>145</v>
      </c>
      <c r="B233" s="1" t="s">
        <v>140</v>
      </c>
      <c r="C233" s="1" t="s">
        <v>93</v>
      </c>
      <c r="D233" s="1" t="s">
        <v>192</v>
      </c>
      <c r="E233" s="17">
        <v>0.74</v>
      </c>
      <c r="F233" s="17">
        <v>0.79</v>
      </c>
      <c r="G233" s="17">
        <v>0.68</v>
      </c>
      <c r="H233" s="17">
        <v>0.81</v>
      </c>
      <c r="I233" s="17">
        <v>0.8</v>
      </c>
      <c r="J233" s="17">
        <v>0.8</v>
      </c>
      <c r="K233" s="17">
        <v>0.8</v>
      </c>
      <c r="L233" s="17">
        <v>0.82</v>
      </c>
      <c r="M233" s="17">
        <v>0.84</v>
      </c>
      <c r="N233" s="17">
        <v>0.85</v>
      </c>
    </row>
    <row r="234">
      <c r="A234" s="1" t="s">
        <v>145</v>
      </c>
      <c r="B234" s="1" t="s">
        <v>141</v>
      </c>
      <c r="C234" s="1" t="s">
        <v>93</v>
      </c>
      <c r="D234" s="1" t="s">
        <v>191</v>
      </c>
      <c r="E234" s="17">
        <v>0.95</v>
      </c>
      <c r="F234" s="17">
        <v>0.95</v>
      </c>
      <c r="G234" s="17">
        <v>0.95</v>
      </c>
      <c r="H234" s="17">
        <v>0.94</v>
      </c>
      <c r="I234" s="17">
        <v>0.94</v>
      </c>
      <c r="J234" s="17">
        <v>0.93</v>
      </c>
      <c r="K234" s="17">
        <v>0.94</v>
      </c>
      <c r="L234" s="17">
        <v>0.95</v>
      </c>
      <c r="M234" s="17">
        <v>0.94</v>
      </c>
      <c r="N234" s="17">
        <v>0.95</v>
      </c>
    </row>
    <row r="235">
      <c r="A235" s="1" t="s">
        <v>145</v>
      </c>
      <c r="B235" s="1" t="s">
        <v>141</v>
      </c>
      <c r="C235" s="1" t="s">
        <v>93</v>
      </c>
      <c r="D235" s="1" t="s">
        <v>192</v>
      </c>
      <c r="E235" s="17">
        <v>0.95</v>
      </c>
      <c r="F235" s="17">
        <v>0.95</v>
      </c>
      <c r="G235" s="17">
        <v>0.87</v>
      </c>
      <c r="H235" s="17">
        <v>0.94</v>
      </c>
      <c r="I235" s="17">
        <v>0.94</v>
      </c>
      <c r="J235" s="17">
        <v>0.93</v>
      </c>
      <c r="K235" s="17">
        <v>0.94</v>
      </c>
      <c r="L235" s="17">
        <v>0.92</v>
      </c>
      <c r="M235" s="17">
        <v>0.95</v>
      </c>
      <c r="N235" s="17">
        <v>0.96</v>
      </c>
    </row>
    <row r="236">
      <c r="A236" s="1" t="s">
        <v>145</v>
      </c>
      <c r="B236" s="1" t="s">
        <v>142</v>
      </c>
      <c r="C236" s="1" t="s">
        <v>93</v>
      </c>
      <c r="D236" s="1" t="s">
        <v>191</v>
      </c>
      <c r="E236" s="17">
        <v>0.71</v>
      </c>
      <c r="F236" s="17">
        <v>0.73</v>
      </c>
      <c r="G236" s="17">
        <v>0.71</v>
      </c>
      <c r="H236" s="17">
        <v>0.73</v>
      </c>
      <c r="I236" s="17">
        <v>0.73</v>
      </c>
      <c r="J236" s="17">
        <v>0.73</v>
      </c>
      <c r="K236" s="17">
        <v>0.73</v>
      </c>
      <c r="L236" s="17">
        <v>0.76</v>
      </c>
      <c r="M236" s="17">
        <v>0.75</v>
      </c>
      <c r="N236" s="17">
        <v>0.72</v>
      </c>
    </row>
    <row r="237">
      <c r="A237" s="1" t="s">
        <v>145</v>
      </c>
      <c r="B237" s="1" t="s">
        <v>142</v>
      </c>
      <c r="C237" s="1" t="s">
        <v>93</v>
      </c>
      <c r="D237" s="1" t="s">
        <v>192</v>
      </c>
      <c r="E237" s="17">
        <v>0.76</v>
      </c>
      <c r="F237" s="17">
        <v>0.84</v>
      </c>
      <c r="G237" s="17">
        <v>0.72</v>
      </c>
      <c r="H237" s="17">
        <v>0.84</v>
      </c>
      <c r="I237" s="17">
        <v>0.78</v>
      </c>
      <c r="J237" s="17">
        <v>0.82</v>
      </c>
      <c r="K237" s="17">
        <v>0.72</v>
      </c>
      <c r="L237" s="17">
        <v>0.83</v>
      </c>
      <c r="M237" s="17">
        <v>0.86</v>
      </c>
      <c r="N237" s="17">
        <v>0.84</v>
      </c>
    </row>
    <row r="238">
      <c r="A238" s="1" t="s">
        <v>145</v>
      </c>
      <c r="B238" s="1" t="s">
        <v>143</v>
      </c>
      <c r="C238" s="1" t="s">
        <v>93</v>
      </c>
      <c r="D238" s="1" t="s">
        <v>191</v>
      </c>
      <c r="E238" s="17">
        <v>0.61</v>
      </c>
      <c r="F238" s="17">
        <v>0.64</v>
      </c>
      <c r="G238" s="17">
        <v>0.62</v>
      </c>
      <c r="H238" s="17">
        <v>0.63</v>
      </c>
      <c r="I238" s="17">
        <v>0.59</v>
      </c>
      <c r="J238" s="17">
        <v>0.61</v>
      </c>
      <c r="K238" s="17">
        <v>0.63</v>
      </c>
      <c r="L238" s="17">
        <v>0.66</v>
      </c>
      <c r="M238" s="17">
        <v>0.63</v>
      </c>
      <c r="N238" s="17">
        <v>0.63</v>
      </c>
    </row>
    <row r="239">
      <c r="A239" s="1" t="s">
        <v>145</v>
      </c>
      <c r="B239" s="1" t="s">
        <v>143</v>
      </c>
      <c r="C239" s="1" t="s">
        <v>93</v>
      </c>
      <c r="D239" s="1" t="s">
        <v>192</v>
      </c>
      <c r="E239" s="17">
        <v>0.77</v>
      </c>
      <c r="F239" s="17">
        <v>0.91</v>
      </c>
      <c r="G239" s="17">
        <v>0.86</v>
      </c>
      <c r="H239" s="17">
        <v>0.89</v>
      </c>
      <c r="I239" s="17">
        <v>0.77</v>
      </c>
      <c r="J239" s="17">
        <v>0.82</v>
      </c>
      <c r="K239" s="17">
        <v>0.8</v>
      </c>
      <c r="L239" s="17">
        <v>0.86</v>
      </c>
      <c r="M239" s="17">
        <v>0.89</v>
      </c>
      <c r="N239" s="17">
        <v>0.9</v>
      </c>
    </row>
    <row r="240">
      <c r="A240" s="1" t="s">
        <v>145</v>
      </c>
      <c r="B240" s="1" t="s">
        <v>140</v>
      </c>
      <c r="C240" s="1" t="s">
        <v>87</v>
      </c>
      <c r="D240" s="1" t="s">
        <v>191</v>
      </c>
      <c r="E240" s="17">
        <v>0.89</v>
      </c>
      <c r="F240" s="17">
        <v>0.91</v>
      </c>
      <c r="G240" s="17">
        <v>0.89</v>
      </c>
      <c r="H240" s="17">
        <v>0.89</v>
      </c>
      <c r="I240" s="17">
        <v>0.86</v>
      </c>
      <c r="J240" s="17">
        <v>0.84</v>
      </c>
      <c r="K240" s="17">
        <v>0.85</v>
      </c>
      <c r="L240" s="17">
        <v>0.92</v>
      </c>
      <c r="M240" s="17">
        <v>0.9</v>
      </c>
      <c r="N240" s="17">
        <v>0.87</v>
      </c>
    </row>
    <row r="241">
      <c r="A241" s="1" t="s">
        <v>145</v>
      </c>
      <c r="B241" s="1" t="s">
        <v>140</v>
      </c>
      <c r="C241" s="1" t="s">
        <v>87</v>
      </c>
      <c r="D241" s="1" t="s">
        <v>192</v>
      </c>
      <c r="E241" s="17">
        <v>0.78</v>
      </c>
      <c r="F241" s="17">
        <v>0.79</v>
      </c>
      <c r="G241" s="17">
        <v>0.77</v>
      </c>
      <c r="H241" s="17">
        <v>0.73</v>
      </c>
      <c r="I241" s="17">
        <v>0.74</v>
      </c>
      <c r="J241" s="17">
        <v>0.68</v>
      </c>
      <c r="K241" s="17">
        <v>0.73</v>
      </c>
      <c r="L241" s="17">
        <v>0.84</v>
      </c>
      <c r="M241" s="17">
        <v>0.84</v>
      </c>
      <c r="N241" s="17">
        <v>0.77</v>
      </c>
    </row>
    <row r="242">
      <c r="A242" s="1" t="s">
        <v>145</v>
      </c>
      <c r="B242" s="1" t="s">
        <v>141</v>
      </c>
      <c r="C242" s="1" t="s">
        <v>87</v>
      </c>
      <c r="D242" s="1" t="s">
        <v>191</v>
      </c>
      <c r="E242" s="17">
        <v>0.91</v>
      </c>
      <c r="F242" s="17">
        <v>0.92</v>
      </c>
      <c r="G242" s="17">
        <v>0.92</v>
      </c>
      <c r="H242" s="17">
        <v>0.91</v>
      </c>
      <c r="I242" s="17">
        <v>0.88</v>
      </c>
      <c r="J242" s="17">
        <v>0.91</v>
      </c>
      <c r="K242" s="17">
        <v>0.9</v>
      </c>
      <c r="L242" s="17">
        <v>0.95</v>
      </c>
      <c r="M242" s="17">
        <v>0.91</v>
      </c>
      <c r="N242" s="17">
        <v>0.9</v>
      </c>
    </row>
    <row r="243">
      <c r="A243" s="1" t="s">
        <v>145</v>
      </c>
      <c r="B243" s="1" t="s">
        <v>141</v>
      </c>
      <c r="C243" s="1" t="s">
        <v>87</v>
      </c>
      <c r="D243" s="1" t="s">
        <v>192</v>
      </c>
      <c r="E243" s="17">
        <v>0.94</v>
      </c>
      <c r="F243" s="17">
        <v>0.98</v>
      </c>
      <c r="G243" s="17">
        <v>0.93</v>
      </c>
      <c r="H243" s="17">
        <v>0.96</v>
      </c>
      <c r="I243" s="17">
        <v>0.98</v>
      </c>
      <c r="J243" s="17">
        <v>0.9</v>
      </c>
      <c r="K243" s="17">
        <v>0.88</v>
      </c>
      <c r="L243" s="17">
        <v>0.98</v>
      </c>
      <c r="M243" s="17">
        <v>0.93</v>
      </c>
      <c r="N243" s="17">
        <v>0.96</v>
      </c>
    </row>
    <row r="244">
      <c r="A244" s="1" t="s">
        <v>145</v>
      </c>
      <c r="B244" s="1" t="s">
        <v>142</v>
      </c>
      <c r="C244" s="1" t="s">
        <v>87</v>
      </c>
      <c r="D244" s="1" t="s">
        <v>191</v>
      </c>
      <c r="E244" s="17">
        <v>0.71</v>
      </c>
      <c r="F244" s="17">
        <v>0.71</v>
      </c>
      <c r="G244" s="17">
        <v>0.68</v>
      </c>
      <c r="H244" s="17">
        <v>0.72</v>
      </c>
      <c r="I244" s="17">
        <v>0.68</v>
      </c>
      <c r="J244" s="17">
        <v>0.74</v>
      </c>
      <c r="K244" s="17">
        <v>0.67</v>
      </c>
      <c r="L244" s="17">
        <v>0.72</v>
      </c>
      <c r="M244" s="17">
        <v>0.74</v>
      </c>
      <c r="N244" s="17">
        <v>0.71</v>
      </c>
    </row>
    <row r="245">
      <c r="A245" s="1" t="s">
        <v>145</v>
      </c>
      <c r="B245" s="1" t="s">
        <v>142</v>
      </c>
      <c r="C245" s="1" t="s">
        <v>87</v>
      </c>
      <c r="D245" s="1" t="s">
        <v>192</v>
      </c>
      <c r="E245" s="17">
        <v>0.75</v>
      </c>
      <c r="F245" s="17">
        <v>0.84</v>
      </c>
      <c r="G245" s="17">
        <v>0.74</v>
      </c>
      <c r="H245" s="17">
        <v>0.81</v>
      </c>
      <c r="I245" s="17">
        <v>0.8</v>
      </c>
      <c r="J245" s="17">
        <v>0.83</v>
      </c>
      <c r="K245" s="17">
        <v>0.68</v>
      </c>
      <c r="L245" s="17">
        <v>0.81</v>
      </c>
      <c r="M245" s="17">
        <v>0.81</v>
      </c>
      <c r="N245" s="17">
        <v>0.77</v>
      </c>
    </row>
    <row r="246">
      <c r="A246" s="1" t="s">
        <v>145</v>
      </c>
      <c r="B246" s="1" t="s">
        <v>143</v>
      </c>
      <c r="C246" s="1" t="s">
        <v>87</v>
      </c>
      <c r="D246" s="1" t="s">
        <v>191</v>
      </c>
      <c r="E246" s="17">
        <v>0.62</v>
      </c>
      <c r="F246" s="17">
        <v>0.63</v>
      </c>
      <c r="G246" s="17">
        <v>0.62</v>
      </c>
      <c r="H246" s="17">
        <v>0.61</v>
      </c>
      <c r="I246" s="17">
        <v>0.61</v>
      </c>
      <c r="J246" s="17">
        <v>0.63</v>
      </c>
      <c r="K246" s="17">
        <v>0.56</v>
      </c>
      <c r="L246" s="17">
        <v>0.61</v>
      </c>
      <c r="M246" s="17">
        <v>0.63</v>
      </c>
      <c r="N246" s="17">
        <v>0.61</v>
      </c>
    </row>
    <row r="247">
      <c r="A247" s="1" t="s">
        <v>145</v>
      </c>
      <c r="B247" s="1" t="s">
        <v>143</v>
      </c>
      <c r="C247" s="1" t="s">
        <v>87</v>
      </c>
      <c r="D247" s="1" t="s">
        <v>192</v>
      </c>
      <c r="E247" s="17">
        <v>0.74</v>
      </c>
      <c r="F247" s="17">
        <v>0.92</v>
      </c>
      <c r="G247" s="17">
        <v>0.88</v>
      </c>
      <c r="H247" s="17">
        <v>0.88</v>
      </c>
      <c r="I247" s="17">
        <v>0.94</v>
      </c>
      <c r="J247" s="17">
        <v>0.91</v>
      </c>
      <c r="K247" s="17">
        <v>0.72</v>
      </c>
      <c r="L247" s="17">
        <v>0.93</v>
      </c>
      <c r="M247" s="17">
        <v>0.93</v>
      </c>
      <c r="N247" s="17">
        <v>0.92</v>
      </c>
    </row>
    <row r="248">
      <c r="A248" s="1" t="s">
        <v>145</v>
      </c>
      <c r="B248" s="1" t="s">
        <v>140</v>
      </c>
      <c r="C248" s="1" t="s">
        <v>88</v>
      </c>
      <c r="D248" s="1" t="s">
        <v>191</v>
      </c>
      <c r="E248" s="17">
        <v>0.77</v>
      </c>
      <c r="F248" s="17">
        <v>0.82</v>
      </c>
      <c r="G248" s="17">
        <v>0.86</v>
      </c>
      <c r="H248" s="17">
        <v>0.79</v>
      </c>
      <c r="I248" s="17">
        <v>0.81</v>
      </c>
      <c r="J248" s="17">
        <v>0.84</v>
      </c>
      <c r="K248" s="17">
        <v>0.82</v>
      </c>
      <c r="L248" s="17">
        <v>0.79</v>
      </c>
      <c r="M248" s="17">
        <v>0.81</v>
      </c>
      <c r="N248" s="17">
        <v>0.79</v>
      </c>
    </row>
    <row r="249">
      <c r="A249" s="1" t="s">
        <v>145</v>
      </c>
      <c r="B249" s="1" t="s">
        <v>140</v>
      </c>
      <c r="C249" s="1" t="s">
        <v>88</v>
      </c>
      <c r="D249" s="1" t="s">
        <v>192</v>
      </c>
      <c r="E249" s="17">
        <v>0.68</v>
      </c>
      <c r="F249" s="17">
        <v>0.7</v>
      </c>
      <c r="G249" s="17">
        <v>0.68</v>
      </c>
      <c r="H249" s="17">
        <v>0.76</v>
      </c>
      <c r="I249" s="17">
        <v>0.81</v>
      </c>
      <c r="J249" s="17">
        <v>0.73</v>
      </c>
      <c r="K249" s="17">
        <v>0.69</v>
      </c>
      <c r="L249" s="17">
        <v>0.7</v>
      </c>
      <c r="M249" s="17">
        <v>0.79</v>
      </c>
      <c r="N249" s="17">
        <v>0.73</v>
      </c>
    </row>
    <row r="250">
      <c r="A250" s="1" t="s">
        <v>145</v>
      </c>
      <c r="B250" s="1" t="s">
        <v>141</v>
      </c>
      <c r="C250" s="1" t="s">
        <v>88</v>
      </c>
      <c r="D250" s="1" t="s">
        <v>191</v>
      </c>
      <c r="E250" s="17">
        <v>0.84</v>
      </c>
      <c r="F250" s="17">
        <v>0.86</v>
      </c>
      <c r="G250" s="17">
        <v>0.86</v>
      </c>
      <c r="H250" s="17">
        <v>0.88</v>
      </c>
      <c r="I250" s="17">
        <v>0.88</v>
      </c>
      <c r="J250" s="17">
        <v>0.88</v>
      </c>
      <c r="K250" s="17">
        <v>0.88</v>
      </c>
      <c r="L250" s="17">
        <v>0.87</v>
      </c>
      <c r="M250" s="17">
        <v>0.88</v>
      </c>
      <c r="N250" s="17">
        <v>0.86</v>
      </c>
    </row>
    <row r="251">
      <c r="A251" s="1" t="s">
        <v>145</v>
      </c>
      <c r="B251" s="1" t="s">
        <v>141</v>
      </c>
      <c r="C251" s="1" t="s">
        <v>88</v>
      </c>
      <c r="D251" s="1" t="s">
        <v>192</v>
      </c>
      <c r="E251" s="17">
        <v>0.84</v>
      </c>
      <c r="F251" s="17">
        <v>0.73</v>
      </c>
      <c r="G251" s="17">
        <v>0.65</v>
      </c>
      <c r="H251" s="17">
        <v>0.91</v>
      </c>
      <c r="I251" s="17">
        <v>0.85</v>
      </c>
      <c r="J251" s="17">
        <v>0.91</v>
      </c>
      <c r="K251" s="17">
        <v>0.82</v>
      </c>
      <c r="L251" s="17">
        <v>0.9</v>
      </c>
      <c r="M251" s="17">
        <v>0.94</v>
      </c>
      <c r="N251" s="17">
        <v>0.75</v>
      </c>
    </row>
    <row r="252">
      <c r="A252" s="1" t="s">
        <v>145</v>
      </c>
      <c r="B252" s="1" t="s">
        <v>142</v>
      </c>
      <c r="C252" s="1" t="s">
        <v>88</v>
      </c>
      <c r="D252" s="1" t="s">
        <v>191</v>
      </c>
      <c r="E252" s="17">
        <v>0.66</v>
      </c>
      <c r="F252" s="17">
        <v>0.72</v>
      </c>
      <c r="G252" s="17">
        <v>0.68</v>
      </c>
      <c r="H252" s="17">
        <v>0.69</v>
      </c>
      <c r="I252" s="17">
        <v>0.68</v>
      </c>
      <c r="J252" s="17">
        <v>0.72</v>
      </c>
      <c r="K252" s="17">
        <v>0.69</v>
      </c>
      <c r="L252" s="17">
        <v>0.7</v>
      </c>
      <c r="M252" s="17">
        <v>0.69</v>
      </c>
      <c r="N252" s="17">
        <v>0.71</v>
      </c>
    </row>
    <row r="253">
      <c r="A253" s="1" t="s">
        <v>145</v>
      </c>
      <c r="B253" s="1" t="s">
        <v>142</v>
      </c>
      <c r="C253" s="1" t="s">
        <v>88</v>
      </c>
      <c r="D253" s="1" t="s">
        <v>192</v>
      </c>
      <c r="E253" s="17">
        <v>0.74</v>
      </c>
      <c r="F253" s="17">
        <v>0.71</v>
      </c>
      <c r="G253" s="17">
        <v>0.54</v>
      </c>
      <c r="H253" s="17">
        <v>0.79</v>
      </c>
      <c r="I253" s="17">
        <v>0.78</v>
      </c>
      <c r="J253" s="17">
        <v>0.74</v>
      </c>
      <c r="K253" s="17">
        <v>0.67</v>
      </c>
      <c r="L253" s="17">
        <v>0.7</v>
      </c>
      <c r="M253" s="17">
        <v>0.79</v>
      </c>
      <c r="N253" s="17">
        <v>0.65</v>
      </c>
    </row>
    <row r="254">
      <c r="A254" s="1" t="s">
        <v>145</v>
      </c>
      <c r="B254" s="1" t="s">
        <v>143</v>
      </c>
      <c r="C254" s="1" t="s">
        <v>88</v>
      </c>
      <c r="D254" s="1" t="s">
        <v>191</v>
      </c>
      <c r="E254" s="17">
        <v>0.57</v>
      </c>
      <c r="F254" s="17">
        <v>0.6</v>
      </c>
      <c r="G254" s="17">
        <v>0.55</v>
      </c>
      <c r="H254" s="17">
        <v>0.59</v>
      </c>
      <c r="I254" s="17">
        <v>0.66</v>
      </c>
      <c r="J254" s="17">
        <v>0.58</v>
      </c>
      <c r="K254" s="17">
        <v>0.55</v>
      </c>
      <c r="L254" s="17">
        <v>0.59</v>
      </c>
      <c r="M254" s="17">
        <v>0.54</v>
      </c>
      <c r="N254" s="17">
        <v>0.56</v>
      </c>
    </row>
    <row r="255">
      <c r="A255" s="1" t="s">
        <v>145</v>
      </c>
      <c r="B255" s="1" t="s">
        <v>143</v>
      </c>
      <c r="C255" s="1" t="s">
        <v>88</v>
      </c>
      <c r="D255" s="1" t="s">
        <v>192</v>
      </c>
      <c r="E255" s="17">
        <v>0.68</v>
      </c>
      <c r="F255" s="17">
        <v>0.79</v>
      </c>
      <c r="G255" s="17">
        <v>0.7</v>
      </c>
      <c r="H255" s="17">
        <v>0.89</v>
      </c>
      <c r="I255" s="17">
        <v>0.65</v>
      </c>
      <c r="J255" s="17">
        <v>0.86</v>
      </c>
      <c r="K255" s="17">
        <v>0.81</v>
      </c>
      <c r="L255" s="17">
        <v>0.91</v>
      </c>
      <c r="M255" s="17">
        <v>0.82</v>
      </c>
      <c r="N255" s="17">
        <v>0.77</v>
      </c>
    </row>
    <row r="256">
      <c r="A256" s="1" t="s">
        <v>145</v>
      </c>
      <c r="B256" s="1" t="s">
        <v>140</v>
      </c>
      <c r="C256" s="1" t="s">
        <v>85</v>
      </c>
      <c r="D256" s="1" t="s">
        <v>191</v>
      </c>
      <c r="E256" s="17">
        <v>0.77</v>
      </c>
      <c r="F256" s="17">
        <v>0.69</v>
      </c>
      <c r="G256" s="17">
        <v>0.74</v>
      </c>
      <c r="H256" s="17">
        <v>0.76</v>
      </c>
      <c r="I256" s="17">
        <v>0.77</v>
      </c>
      <c r="J256" s="17">
        <v>0.76</v>
      </c>
      <c r="K256" s="17">
        <v>0.63</v>
      </c>
      <c r="L256" s="17">
        <v>0.85</v>
      </c>
      <c r="M256" s="17">
        <v>0.74</v>
      </c>
      <c r="N256" s="17">
        <v>0.69</v>
      </c>
    </row>
    <row r="257">
      <c r="A257" s="1" t="s">
        <v>145</v>
      </c>
      <c r="B257" s="1" t="s">
        <v>140</v>
      </c>
      <c r="C257" s="1" t="s">
        <v>85</v>
      </c>
      <c r="D257" s="1" t="s">
        <v>192</v>
      </c>
      <c r="E257" s="17">
        <v>0.89</v>
      </c>
      <c r="F257" s="17">
        <v>0.76</v>
      </c>
      <c r="G257" s="17">
        <v>0.92</v>
      </c>
      <c r="H257" s="17">
        <v>0.89</v>
      </c>
      <c r="I257" s="17">
        <v>0.89</v>
      </c>
      <c r="J257" s="17">
        <v>0.82</v>
      </c>
      <c r="K257" s="17">
        <v>0.68</v>
      </c>
      <c r="L257" s="17">
        <v>0.92</v>
      </c>
      <c r="M257" s="17">
        <v>0.84</v>
      </c>
      <c r="N257" s="17">
        <v>0.78</v>
      </c>
    </row>
    <row r="258">
      <c r="A258" s="1" t="s">
        <v>145</v>
      </c>
      <c r="B258" s="1" t="s">
        <v>141</v>
      </c>
      <c r="C258" s="1" t="s">
        <v>85</v>
      </c>
      <c r="D258" s="1" t="s">
        <v>191</v>
      </c>
      <c r="E258" s="17">
        <v>0.87</v>
      </c>
      <c r="F258" s="17">
        <v>0.76</v>
      </c>
      <c r="G258" s="17">
        <v>0.87</v>
      </c>
      <c r="H258" s="17">
        <v>0.91</v>
      </c>
      <c r="I258" s="17">
        <v>0.81</v>
      </c>
      <c r="J258" s="17">
        <v>0.82</v>
      </c>
      <c r="K258" s="17">
        <v>0.81</v>
      </c>
      <c r="L258" s="17">
        <v>0.89</v>
      </c>
      <c r="M258" s="17">
        <v>0.82</v>
      </c>
      <c r="N258" s="17">
        <v>0.81</v>
      </c>
    </row>
    <row r="259">
      <c r="A259" s="1" t="s">
        <v>145</v>
      </c>
      <c r="B259" s="1" t="s">
        <v>141</v>
      </c>
      <c r="C259" s="1" t="s">
        <v>85</v>
      </c>
      <c r="D259" s="1" t="s">
        <v>192</v>
      </c>
      <c r="E259" s="17">
        <v>0.87</v>
      </c>
      <c r="F259" s="17">
        <v>0.68</v>
      </c>
      <c r="G259" s="17">
        <v>0.87</v>
      </c>
      <c r="H259" s="17">
        <v>0.76</v>
      </c>
      <c r="I259" s="17">
        <v>0.89</v>
      </c>
      <c r="J259" s="17">
        <v>0.61</v>
      </c>
      <c r="K259" s="17">
        <v>0.66</v>
      </c>
      <c r="L259" s="17">
        <v>0.89</v>
      </c>
      <c r="M259" s="17">
        <v>0.89</v>
      </c>
      <c r="N259" s="17">
        <v>0.68</v>
      </c>
    </row>
    <row r="260">
      <c r="A260" s="1" t="s">
        <v>145</v>
      </c>
      <c r="B260" s="1" t="s">
        <v>142</v>
      </c>
      <c r="C260" s="1" t="s">
        <v>85</v>
      </c>
      <c r="D260" s="1" t="s">
        <v>191</v>
      </c>
      <c r="E260" s="17">
        <v>0.79</v>
      </c>
      <c r="F260" s="17">
        <v>0.71</v>
      </c>
      <c r="G260" s="17">
        <v>0.74</v>
      </c>
      <c r="H260" s="17">
        <v>0.84</v>
      </c>
      <c r="I260" s="17">
        <v>0.72</v>
      </c>
      <c r="J260" s="17">
        <v>0.76</v>
      </c>
      <c r="K260" s="17">
        <v>0.75</v>
      </c>
      <c r="L260" s="17">
        <v>0.82</v>
      </c>
      <c r="M260" s="17">
        <v>0.72</v>
      </c>
      <c r="N260" s="17">
        <v>0.77</v>
      </c>
    </row>
    <row r="261">
      <c r="A261" s="1" t="s">
        <v>145</v>
      </c>
      <c r="B261" s="1" t="s">
        <v>142</v>
      </c>
      <c r="C261" s="1" t="s">
        <v>85</v>
      </c>
      <c r="D261" s="1" t="s">
        <v>192</v>
      </c>
      <c r="E261" s="17">
        <v>0.87</v>
      </c>
      <c r="F261" s="17">
        <v>0.79</v>
      </c>
      <c r="G261" s="17">
        <v>0.82</v>
      </c>
      <c r="H261" s="17">
        <v>0.84</v>
      </c>
      <c r="I261" s="17">
        <v>0.76</v>
      </c>
      <c r="J261" s="17">
        <v>0.68</v>
      </c>
      <c r="K261" s="17">
        <v>0.63</v>
      </c>
      <c r="L261" s="17">
        <v>0.84</v>
      </c>
      <c r="M261" s="17">
        <v>0.84</v>
      </c>
      <c r="N261" s="17">
        <v>0.73</v>
      </c>
    </row>
    <row r="262">
      <c r="A262" s="1" t="s">
        <v>145</v>
      </c>
      <c r="B262" s="1" t="s">
        <v>143</v>
      </c>
      <c r="C262" s="1" t="s">
        <v>85</v>
      </c>
      <c r="D262" s="1" t="s">
        <v>191</v>
      </c>
      <c r="E262" s="17">
        <v>0.61</v>
      </c>
      <c r="F262" s="17">
        <v>0.52</v>
      </c>
      <c r="G262" s="17">
        <v>0.55</v>
      </c>
      <c r="H262" s="17">
        <v>0.62</v>
      </c>
      <c r="I262" s="17">
        <v>0.67</v>
      </c>
      <c r="J262" s="17">
        <v>0.64</v>
      </c>
      <c r="K262" s="17">
        <v>0.57</v>
      </c>
      <c r="L262" s="17">
        <v>0.63</v>
      </c>
      <c r="M262" s="17">
        <v>0.61</v>
      </c>
      <c r="N262" s="17">
        <v>0.62</v>
      </c>
    </row>
    <row r="263">
      <c r="A263" s="1" t="s">
        <v>145</v>
      </c>
      <c r="B263" s="1" t="s">
        <v>143</v>
      </c>
      <c r="C263" s="1" t="s">
        <v>85</v>
      </c>
      <c r="D263" s="1" t="s">
        <v>192</v>
      </c>
      <c r="E263" s="17">
        <v>0.92</v>
      </c>
      <c r="F263" s="17">
        <v>0.82</v>
      </c>
      <c r="G263" s="17">
        <v>0.87</v>
      </c>
      <c r="H263" s="17">
        <v>0.87</v>
      </c>
      <c r="I263" s="17">
        <v>0.95</v>
      </c>
      <c r="J263" s="17">
        <v>0.76</v>
      </c>
      <c r="K263" s="17">
        <v>0.74</v>
      </c>
      <c r="L263" s="17">
        <v>1.0</v>
      </c>
      <c r="M263" s="17">
        <v>0.97</v>
      </c>
      <c r="N263" s="17">
        <v>0.95</v>
      </c>
    </row>
    <row r="264">
      <c r="A264" s="1" t="s">
        <v>139</v>
      </c>
      <c r="B264" s="1" t="s">
        <v>146</v>
      </c>
      <c r="C264" s="1" t="s">
        <v>89</v>
      </c>
      <c r="D264" s="1" t="s">
        <v>191</v>
      </c>
      <c r="E264" s="17">
        <v>0.8</v>
      </c>
      <c r="F264" s="17">
        <v>0.8</v>
      </c>
      <c r="G264" s="17">
        <v>0.8</v>
      </c>
      <c r="H264" s="17">
        <v>0.8</v>
      </c>
      <c r="I264" s="17">
        <v>0.8</v>
      </c>
      <c r="J264" s="19"/>
      <c r="K264" s="19"/>
      <c r="L264" s="19"/>
      <c r="M264" s="19"/>
      <c r="N264" s="19"/>
    </row>
    <row r="265">
      <c r="A265" s="1" t="s">
        <v>139</v>
      </c>
      <c r="B265" s="1" t="s">
        <v>146</v>
      </c>
      <c r="C265" s="1" t="s">
        <v>89</v>
      </c>
      <c r="D265" s="1" t="s">
        <v>192</v>
      </c>
      <c r="E265" s="17">
        <v>0.88</v>
      </c>
      <c r="F265" s="17">
        <v>0.88</v>
      </c>
      <c r="G265" s="17">
        <v>0.87</v>
      </c>
      <c r="H265" s="17">
        <v>0.87</v>
      </c>
      <c r="I265" s="17">
        <v>0.9</v>
      </c>
      <c r="J265" s="19"/>
      <c r="K265" s="19"/>
      <c r="L265" s="19"/>
      <c r="M265" s="19"/>
      <c r="N265" s="19"/>
    </row>
    <row r="266">
      <c r="A266" s="1" t="s">
        <v>139</v>
      </c>
      <c r="B266" s="1" t="s">
        <v>146</v>
      </c>
      <c r="C266" s="1" t="s">
        <v>91</v>
      </c>
      <c r="D266" s="1" t="s">
        <v>191</v>
      </c>
      <c r="E266" s="17">
        <v>0.77</v>
      </c>
      <c r="F266" s="17">
        <v>0.76</v>
      </c>
      <c r="G266" s="17">
        <v>0.77</v>
      </c>
      <c r="H266" s="17">
        <v>0.77</v>
      </c>
      <c r="I266" s="17">
        <v>0.77</v>
      </c>
      <c r="J266" s="19"/>
      <c r="K266" s="19"/>
      <c r="L266" s="19"/>
      <c r="M266" s="19"/>
      <c r="N266" s="19"/>
    </row>
    <row r="267">
      <c r="A267" s="1" t="s">
        <v>139</v>
      </c>
      <c r="B267" s="1" t="s">
        <v>146</v>
      </c>
      <c r="C267" s="1" t="s">
        <v>91</v>
      </c>
      <c r="D267" s="1" t="s">
        <v>192</v>
      </c>
      <c r="E267" s="17">
        <v>0.89</v>
      </c>
      <c r="F267" s="17">
        <v>0.83</v>
      </c>
      <c r="G267" s="17">
        <v>0.86</v>
      </c>
      <c r="H267" s="17">
        <v>0.85</v>
      </c>
      <c r="I267" s="17">
        <v>0.85</v>
      </c>
      <c r="J267" s="19"/>
      <c r="K267" s="19"/>
      <c r="L267" s="19"/>
      <c r="M267" s="19"/>
      <c r="N267" s="19"/>
    </row>
    <row r="268">
      <c r="A268" s="1" t="s">
        <v>139</v>
      </c>
      <c r="B268" s="1" t="s">
        <v>146</v>
      </c>
      <c r="C268" s="1" t="s">
        <v>87</v>
      </c>
      <c r="D268" s="1" t="s">
        <v>191</v>
      </c>
      <c r="E268" s="17">
        <v>0.76</v>
      </c>
      <c r="F268" s="17">
        <v>0.76</v>
      </c>
      <c r="G268" s="17">
        <v>0.75</v>
      </c>
      <c r="H268" s="17">
        <v>0.76</v>
      </c>
      <c r="I268" s="17">
        <v>0.76</v>
      </c>
      <c r="J268" s="19"/>
      <c r="K268" s="19"/>
      <c r="L268" s="19"/>
      <c r="M268" s="19"/>
      <c r="N268" s="19"/>
    </row>
    <row r="269">
      <c r="A269" s="1" t="s">
        <v>139</v>
      </c>
      <c r="B269" s="1" t="s">
        <v>146</v>
      </c>
      <c r="C269" s="1" t="s">
        <v>87</v>
      </c>
      <c r="D269" s="1" t="s">
        <v>192</v>
      </c>
      <c r="E269" s="17">
        <v>0.86</v>
      </c>
      <c r="F269" s="17">
        <v>0.85</v>
      </c>
      <c r="G269" s="17">
        <v>0.87</v>
      </c>
      <c r="H269" s="17">
        <v>0.84</v>
      </c>
      <c r="I269" s="17">
        <v>0.87</v>
      </c>
      <c r="J269" s="19"/>
      <c r="K269" s="19"/>
      <c r="L269" s="19"/>
      <c r="M269" s="19"/>
      <c r="N269" s="19"/>
    </row>
    <row r="270">
      <c r="A270" s="1" t="s">
        <v>139</v>
      </c>
      <c r="B270" s="1" t="s">
        <v>146</v>
      </c>
      <c r="C270" s="1" t="s">
        <v>93</v>
      </c>
      <c r="D270" s="1" t="s">
        <v>191</v>
      </c>
      <c r="E270" s="17">
        <v>0.79</v>
      </c>
      <c r="F270" s="17">
        <v>0.78</v>
      </c>
      <c r="G270" s="17">
        <v>0.78</v>
      </c>
      <c r="H270" s="17">
        <v>0.78</v>
      </c>
      <c r="I270" s="17">
        <v>0.79</v>
      </c>
      <c r="J270" s="19"/>
      <c r="K270" s="19"/>
      <c r="L270" s="19"/>
      <c r="M270" s="19"/>
      <c r="N270" s="19"/>
    </row>
    <row r="271">
      <c r="A271" s="1" t="s">
        <v>139</v>
      </c>
      <c r="B271" s="1" t="s">
        <v>146</v>
      </c>
      <c r="C271" s="1" t="s">
        <v>93</v>
      </c>
      <c r="D271" s="1" t="s">
        <v>192</v>
      </c>
      <c r="E271" s="17">
        <v>0.89</v>
      </c>
      <c r="F271" s="17">
        <v>0.87</v>
      </c>
      <c r="G271" s="17">
        <v>0.9</v>
      </c>
      <c r="H271" s="17">
        <v>0.87</v>
      </c>
      <c r="I271" s="17">
        <v>0.9</v>
      </c>
      <c r="J271" s="19"/>
      <c r="K271" s="19"/>
      <c r="L271" s="19"/>
      <c r="M271" s="19"/>
      <c r="N271" s="19"/>
    </row>
    <row r="272">
      <c r="A272" s="1" t="s">
        <v>139</v>
      </c>
      <c r="B272" s="1" t="s">
        <v>146</v>
      </c>
      <c r="C272" s="1" t="s">
        <v>88</v>
      </c>
      <c r="D272" s="1" t="s">
        <v>191</v>
      </c>
      <c r="E272" s="17">
        <v>0.76</v>
      </c>
      <c r="F272" s="17">
        <v>0.76</v>
      </c>
      <c r="G272" s="17">
        <v>0.75</v>
      </c>
      <c r="H272" s="17">
        <v>0.75</v>
      </c>
      <c r="I272" s="17">
        <v>0.76</v>
      </c>
      <c r="J272" s="19"/>
      <c r="K272" s="19"/>
      <c r="L272" s="19"/>
      <c r="M272" s="19"/>
      <c r="N272" s="19"/>
    </row>
    <row r="273">
      <c r="A273" s="1" t="s">
        <v>139</v>
      </c>
      <c r="B273" s="1" t="s">
        <v>146</v>
      </c>
      <c r="C273" s="1" t="s">
        <v>88</v>
      </c>
      <c r="D273" s="1" t="s">
        <v>192</v>
      </c>
      <c r="E273" s="17">
        <v>0.87</v>
      </c>
      <c r="F273" s="17">
        <v>0.85</v>
      </c>
      <c r="G273" s="17">
        <v>0.83</v>
      </c>
      <c r="H273" s="17">
        <v>0.87</v>
      </c>
      <c r="I273" s="17">
        <v>0.89</v>
      </c>
      <c r="J273" s="19"/>
      <c r="K273" s="19"/>
      <c r="L273" s="19"/>
      <c r="M273" s="19"/>
      <c r="N273" s="19"/>
    </row>
    <row r="274">
      <c r="A274" s="1" t="s">
        <v>139</v>
      </c>
      <c r="B274" s="1" t="s">
        <v>146</v>
      </c>
      <c r="C274" s="1" t="s">
        <v>85</v>
      </c>
      <c r="D274" s="1" t="s">
        <v>191</v>
      </c>
      <c r="E274" s="17">
        <v>0.81</v>
      </c>
      <c r="F274" s="17">
        <v>0.81</v>
      </c>
      <c r="G274" s="17">
        <v>0.82</v>
      </c>
      <c r="H274" s="17">
        <v>0.8</v>
      </c>
      <c r="I274" s="17">
        <v>0.83</v>
      </c>
      <c r="J274" s="19"/>
      <c r="K274" s="19"/>
      <c r="L274" s="19"/>
      <c r="M274" s="19"/>
      <c r="N274" s="19"/>
    </row>
    <row r="275">
      <c r="A275" s="1" t="s">
        <v>139</v>
      </c>
      <c r="B275" s="1" t="s">
        <v>146</v>
      </c>
      <c r="C275" s="1" t="s">
        <v>85</v>
      </c>
      <c r="D275" s="1" t="s">
        <v>192</v>
      </c>
      <c r="E275" s="17">
        <v>0.85</v>
      </c>
      <c r="F275" s="17">
        <v>0.88</v>
      </c>
      <c r="G275" s="17">
        <v>0.83</v>
      </c>
      <c r="H275" s="17">
        <v>0.86</v>
      </c>
      <c r="I275" s="17">
        <v>0.9</v>
      </c>
      <c r="J275" s="19"/>
      <c r="K275" s="19"/>
      <c r="L275" s="19"/>
      <c r="M275" s="19"/>
      <c r="N275" s="19"/>
    </row>
    <row r="276">
      <c r="A276" s="1" t="s">
        <v>190</v>
      </c>
      <c r="B276" s="1" t="s">
        <v>146</v>
      </c>
      <c r="C276" s="1" t="s">
        <v>89</v>
      </c>
      <c r="D276" s="1" t="s">
        <v>191</v>
      </c>
      <c r="E276" s="17">
        <v>0.8</v>
      </c>
      <c r="F276" s="17">
        <v>0.8</v>
      </c>
      <c r="G276" s="17">
        <v>0.8</v>
      </c>
      <c r="H276" s="17">
        <v>0.79</v>
      </c>
      <c r="I276" s="17">
        <v>0.8</v>
      </c>
      <c r="J276" s="19"/>
      <c r="K276" s="19"/>
      <c r="L276" s="19"/>
      <c r="M276" s="19"/>
      <c r="N276" s="19"/>
    </row>
    <row r="277">
      <c r="A277" s="1" t="s">
        <v>190</v>
      </c>
      <c r="B277" s="1" t="s">
        <v>146</v>
      </c>
      <c r="C277" s="1" t="s">
        <v>89</v>
      </c>
      <c r="D277" s="1" t="s">
        <v>192</v>
      </c>
      <c r="E277" s="17">
        <v>0.89</v>
      </c>
      <c r="F277" s="17">
        <v>0.89</v>
      </c>
      <c r="G277" s="17">
        <v>0.87</v>
      </c>
      <c r="H277" s="17">
        <v>0.86</v>
      </c>
      <c r="I277" s="17">
        <v>0.89</v>
      </c>
      <c r="J277" s="19"/>
      <c r="K277" s="19"/>
      <c r="L277" s="19"/>
      <c r="M277" s="19"/>
      <c r="N277" s="19"/>
    </row>
    <row r="278">
      <c r="A278" s="1" t="s">
        <v>190</v>
      </c>
      <c r="B278" s="1" t="s">
        <v>146</v>
      </c>
      <c r="C278" s="1" t="s">
        <v>91</v>
      </c>
      <c r="D278" s="1" t="s">
        <v>191</v>
      </c>
      <c r="E278" s="17">
        <v>0.76</v>
      </c>
      <c r="F278" s="17">
        <v>0.76</v>
      </c>
      <c r="G278" s="17">
        <v>0.76</v>
      </c>
      <c r="H278" s="17">
        <v>0.76</v>
      </c>
      <c r="I278" s="17">
        <v>0.76</v>
      </c>
      <c r="J278" s="19"/>
      <c r="K278" s="19"/>
      <c r="L278" s="19"/>
      <c r="M278" s="19"/>
      <c r="N278" s="19"/>
    </row>
    <row r="279">
      <c r="A279" s="1" t="s">
        <v>190</v>
      </c>
      <c r="B279" s="1" t="s">
        <v>146</v>
      </c>
      <c r="C279" s="1" t="s">
        <v>91</v>
      </c>
      <c r="D279" s="1" t="s">
        <v>192</v>
      </c>
      <c r="E279" s="17">
        <v>0.89</v>
      </c>
      <c r="F279" s="17">
        <v>0.85</v>
      </c>
      <c r="G279" s="17">
        <v>0.85</v>
      </c>
      <c r="H279" s="17">
        <v>0.85</v>
      </c>
      <c r="I279" s="17">
        <v>0.86</v>
      </c>
      <c r="J279" s="19"/>
      <c r="K279" s="19"/>
      <c r="L279" s="19"/>
      <c r="M279" s="19"/>
      <c r="N279" s="19"/>
    </row>
    <row r="280">
      <c r="A280" s="1" t="s">
        <v>190</v>
      </c>
      <c r="B280" s="1" t="s">
        <v>146</v>
      </c>
      <c r="C280" s="1" t="s">
        <v>87</v>
      </c>
      <c r="D280" s="1" t="s">
        <v>191</v>
      </c>
      <c r="E280" s="17">
        <v>0.76</v>
      </c>
      <c r="F280" s="17">
        <v>0.75</v>
      </c>
      <c r="G280" s="17">
        <v>0.75</v>
      </c>
      <c r="H280" s="17">
        <v>0.75</v>
      </c>
      <c r="I280" s="17">
        <v>0.76</v>
      </c>
      <c r="J280" s="19"/>
      <c r="K280" s="19"/>
      <c r="L280" s="19"/>
      <c r="M280" s="19"/>
      <c r="N280" s="19"/>
    </row>
    <row r="281">
      <c r="A281" s="1" t="s">
        <v>190</v>
      </c>
      <c r="B281" s="1" t="s">
        <v>146</v>
      </c>
      <c r="C281" s="1" t="s">
        <v>87</v>
      </c>
      <c r="D281" s="1" t="s">
        <v>192</v>
      </c>
      <c r="E281" s="17">
        <v>0.87</v>
      </c>
      <c r="F281" s="17">
        <v>0.86</v>
      </c>
      <c r="G281" s="17">
        <v>0.86</v>
      </c>
      <c r="H281" s="17">
        <v>0.85</v>
      </c>
      <c r="I281" s="17">
        <v>0.88</v>
      </c>
      <c r="J281" s="19"/>
      <c r="K281" s="19"/>
      <c r="L281" s="19"/>
      <c r="M281" s="19"/>
      <c r="N281" s="19"/>
    </row>
    <row r="282">
      <c r="A282" s="1" t="s">
        <v>190</v>
      </c>
      <c r="B282" s="1" t="s">
        <v>146</v>
      </c>
      <c r="C282" s="1" t="s">
        <v>93</v>
      </c>
      <c r="D282" s="1" t="s">
        <v>191</v>
      </c>
      <c r="E282" s="17">
        <v>0.78</v>
      </c>
      <c r="F282" s="17">
        <v>0.78</v>
      </c>
      <c r="G282" s="17">
        <v>0.78</v>
      </c>
      <c r="H282" s="17">
        <v>0.78</v>
      </c>
      <c r="I282" s="17">
        <v>0.78</v>
      </c>
      <c r="J282" s="19"/>
      <c r="K282" s="19"/>
      <c r="L282" s="19"/>
      <c r="M282" s="19"/>
      <c r="N282" s="19"/>
    </row>
    <row r="283">
      <c r="A283" s="1" t="s">
        <v>190</v>
      </c>
      <c r="B283" s="1" t="s">
        <v>146</v>
      </c>
      <c r="C283" s="1" t="s">
        <v>93</v>
      </c>
      <c r="D283" s="1" t="s">
        <v>192</v>
      </c>
      <c r="E283" s="17">
        <v>0.9</v>
      </c>
      <c r="F283" s="17">
        <v>0.88</v>
      </c>
      <c r="G283" s="17">
        <v>0.9</v>
      </c>
      <c r="H283" s="17">
        <v>0.88</v>
      </c>
      <c r="I283" s="17">
        <v>0.9</v>
      </c>
      <c r="J283" s="19"/>
      <c r="K283" s="19"/>
      <c r="L283" s="19"/>
      <c r="M283" s="19"/>
      <c r="N283" s="19"/>
    </row>
    <row r="284">
      <c r="A284" s="1" t="s">
        <v>190</v>
      </c>
      <c r="B284" s="1" t="s">
        <v>146</v>
      </c>
      <c r="C284" s="1" t="s">
        <v>88</v>
      </c>
      <c r="D284" s="1" t="s">
        <v>191</v>
      </c>
      <c r="E284" s="17">
        <v>0.75</v>
      </c>
      <c r="F284" s="17">
        <v>0.74</v>
      </c>
      <c r="G284" s="17">
        <v>0.74</v>
      </c>
      <c r="H284" s="17">
        <v>0.74</v>
      </c>
      <c r="I284" s="17">
        <v>0.74</v>
      </c>
      <c r="J284" s="19"/>
      <c r="K284" s="19"/>
      <c r="L284" s="19"/>
      <c r="M284" s="19"/>
      <c r="N284" s="19"/>
    </row>
    <row r="285">
      <c r="A285" s="1" t="s">
        <v>190</v>
      </c>
      <c r="B285" s="1" t="s">
        <v>146</v>
      </c>
      <c r="C285" s="1" t="s">
        <v>88</v>
      </c>
      <c r="D285" s="1" t="s">
        <v>192</v>
      </c>
      <c r="E285" s="17">
        <v>0.86</v>
      </c>
      <c r="F285" s="17">
        <v>0.86</v>
      </c>
      <c r="G285" s="17">
        <v>0.83</v>
      </c>
      <c r="H285" s="17">
        <v>0.85</v>
      </c>
      <c r="I285" s="17">
        <v>0.9</v>
      </c>
      <c r="J285" s="19"/>
      <c r="K285" s="19"/>
      <c r="L285" s="19"/>
      <c r="M285" s="19"/>
      <c r="N285" s="19"/>
    </row>
    <row r="286">
      <c r="A286" s="1" t="s">
        <v>190</v>
      </c>
      <c r="B286" s="1" t="s">
        <v>146</v>
      </c>
      <c r="C286" s="1" t="s">
        <v>85</v>
      </c>
      <c r="D286" s="1" t="s">
        <v>191</v>
      </c>
      <c r="E286" s="17">
        <v>0.81</v>
      </c>
      <c r="F286" s="17">
        <v>0.78</v>
      </c>
      <c r="G286" s="17">
        <v>0.81</v>
      </c>
      <c r="H286" s="17">
        <v>0.81</v>
      </c>
      <c r="I286" s="17">
        <v>0.82</v>
      </c>
      <c r="J286" s="19"/>
      <c r="K286" s="19"/>
      <c r="L286" s="19"/>
      <c r="M286" s="19"/>
      <c r="N286" s="19"/>
    </row>
    <row r="287">
      <c r="A287" s="1" t="s">
        <v>190</v>
      </c>
      <c r="B287" s="1" t="s">
        <v>146</v>
      </c>
      <c r="C287" s="1" t="s">
        <v>85</v>
      </c>
      <c r="D287" s="1" t="s">
        <v>192</v>
      </c>
      <c r="E287" s="17">
        <v>0.85</v>
      </c>
      <c r="F287" s="17">
        <v>0.77</v>
      </c>
      <c r="G287" s="17">
        <v>0.81</v>
      </c>
      <c r="H287" s="17">
        <v>0.85</v>
      </c>
      <c r="I287" s="17">
        <v>0.9</v>
      </c>
      <c r="J287" s="19"/>
      <c r="K287" s="19"/>
      <c r="L287" s="19"/>
      <c r="M287" s="19"/>
      <c r="N287" s="19"/>
    </row>
    <row r="288">
      <c r="A288" s="1" t="s">
        <v>139</v>
      </c>
      <c r="B288" s="1" t="s">
        <v>148</v>
      </c>
      <c r="C288" s="1" t="s">
        <v>89</v>
      </c>
      <c r="D288" s="1" t="s">
        <v>191</v>
      </c>
      <c r="E288" s="17">
        <v>0.872930846147382</v>
      </c>
      <c r="F288" s="17">
        <v>0.846224925884572</v>
      </c>
      <c r="G288" s="17">
        <v>0.787280126017327</v>
      </c>
      <c r="H288" s="17">
        <v>0.816013025626504</v>
      </c>
      <c r="I288" s="17">
        <v>0.842034957009275</v>
      </c>
      <c r="J288" s="19"/>
      <c r="K288" s="19"/>
      <c r="L288" s="19"/>
      <c r="M288" s="19"/>
      <c r="N288" s="19"/>
    </row>
    <row r="289">
      <c r="A289" s="1" t="s">
        <v>139</v>
      </c>
      <c r="B289" s="1" t="s">
        <v>148</v>
      </c>
      <c r="C289" s="1" t="s">
        <v>89</v>
      </c>
      <c r="D289" s="1" t="s">
        <v>192</v>
      </c>
      <c r="E289" s="17">
        <v>0.795493701902829</v>
      </c>
      <c r="F289" s="17">
        <v>0.841510806516453</v>
      </c>
      <c r="G289" s="17">
        <v>0.918506039780232</v>
      </c>
      <c r="H289" s="17">
        <v>0.882669372284013</v>
      </c>
      <c r="I289" s="17">
        <v>0.856768191128893</v>
      </c>
      <c r="J289" s="19"/>
      <c r="K289" s="19"/>
      <c r="L289" s="19"/>
      <c r="M289" s="19"/>
      <c r="N289" s="19"/>
    </row>
    <row r="290">
      <c r="E290" s="19"/>
      <c r="F290" s="19"/>
      <c r="G290" s="19"/>
      <c r="H290" s="19"/>
      <c r="I290" s="19"/>
      <c r="J290" s="19"/>
      <c r="K290" s="19"/>
      <c r="L290" s="19"/>
      <c r="M290" s="19"/>
      <c r="N290" s="19"/>
    </row>
    <row r="291">
      <c r="E291" s="19"/>
      <c r="F291" s="19"/>
      <c r="G291" s="19"/>
      <c r="H291" s="19"/>
      <c r="I291" s="19"/>
      <c r="J291" s="19"/>
      <c r="K291" s="19"/>
      <c r="L291" s="19"/>
      <c r="M291" s="19"/>
      <c r="N291" s="19"/>
    </row>
    <row r="292">
      <c r="E292" s="19"/>
      <c r="F292" s="19"/>
      <c r="G292" s="19"/>
      <c r="H292" s="19"/>
      <c r="I292" s="19"/>
      <c r="J292" s="19"/>
      <c r="K292" s="19"/>
      <c r="L292" s="19"/>
      <c r="M292" s="19"/>
      <c r="N292" s="19"/>
    </row>
    <row r="293">
      <c r="E293" s="19"/>
      <c r="F293" s="19"/>
      <c r="G293" s="19"/>
      <c r="H293" s="19"/>
      <c r="I293" s="19"/>
      <c r="J293" s="19"/>
      <c r="K293" s="19"/>
      <c r="L293" s="19"/>
      <c r="M293" s="19"/>
      <c r="N293" s="19"/>
    </row>
    <row r="294">
      <c r="E294" s="19"/>
      <c r="F294" s="19"/>
      <c r="G294" s="19"/>
      <c r="H294" s="19"/>
      <c r="I294" s="19"/>
      <c r="J294" s="19"/>
      <c r="K294" s="19"/>
      <c r="L294" s="19"/>
      <c r="M294" s="19"/>
      <c r="N294" s="19"/>
    </row>
    <row r="295">
      <c r="E295" s="19"/>
      <c r="F295" s="19"/>
      <c r="G295" s="19"/>
      <c r="H295" s="19"/>
      <c r="I295" s="19"/>
      <c r="J295" s="19"/>
      <c r="K295" s="19"/>
      <c r="L295" s="19"/>
      <c r="M295" s="19"/>
      <c r="N295" s="19"/>
    </row>
    <row r="296">
      <c r="E296" s="19"/>
      <c r="F296" s="19"/>
      <c r="G296" s="19"/>
      <c r="H296" s="19"/>
      <c r="I296" s="19"/>
      <c r="J296" s="19"/>
      <c r="K296" s="19"/>
      <c r="L296" s="19"/>
      <c r="M296" s="19"/>
      <c r="N296" s="19"/>
    </row>
    <row r="297">
      <c r="E297" s="19"/>
      <c r="F297" s="19"/>
      <c r="G297" s="19"/>
      <c r="H297" s="19"/>
      <c r="I297" s="19"/>
      <c r="J297" s="19"/>
      <c r="K297" s="19"/>
      <c r="L297" s="19"/>
      <c r="M297" s="19"/>
      <c r="N297" s="19"/>
    </row>
    <row r="298">
      <c r="E298" s="19"/>
      <c r="F298" s="19"/>
      <c r="G298" s="19"/>
      <c r="H298" s="19"/>
      <c r="I298" s="19"/>
      <c r="J298" s="19"/>
      <c r="K298" s="19"/>
      <c r="L298" s="19"/>
      <c r="M298" s="19"/>
      <c r="N298" s="19"/>
    </row>
    <row r="299">
      <c r="E299" s="19"/>
      <c r="F299" s="19"/>
      <c r="G299" s="19"/>
      <c r="H299" s="19"/>
      <c r="I299" s="19"/>
      <c r="J299" s="19"/>
      <c r="K299" s="19"/>
      <c r="L299" s="19"/>
      <c r="M299" s="19"/>
      <c r="N299" s="19"/>
    </row>
    <row r="300">
      <c r="E300" s="19"/>
      <c r="F300" s="19"/>
      <c r="G300" s="19"/>
      <c r="H300" s="19"/>
      <c r="I300" s="19"/>
      <c r="J300" s="19"/>
      <c r="K300" s="19"/>
      <c r="L300" s="19"/>
      <c r="M300" s="19"/>
      <c r="N300" s="19"/>
    </row>
    <row r="301">
      <c r="E301" s="19"/>
      <c r="F301" s="19"/>
      <c r="G301" s="19"/>
      <c r="H301" s="19"/>
      <c r="I301" s="19"/>
      <c r="J301" s="19"/>
      <c r="K301" s="19"/>
      <c r="L301" s="19"/>
      <c r="M301" s="19"/>
      <c r="N301" s="19"/>
    </row>
    <row r="302">
      <c r="E302" s="19"/>
      <c r="F302" s="19"/>
      <c r="G302" s="19"/>
      <c r="H302" s="19"/>
      <c r="I302" s="19"/>
      <c r="J302" s="19"/>
      <c r="K302" s="19"/>
      <c r="L302" s="19"/>
      <c r="M302" s="19"/>
      <c r="N302" s="19"/>
    </row>
    <row r="303">
      <c r="E303" s="19"/>
      <c r="F303" s="19"/>
      <c r="G303" s="19"/>
      <c r="H303" s="19"/>
      <c r="I303" s="19"/>
      <c r="J303" s="19"/>
      <c r="K303" s="19"/>
      <c r="L303" s="19"/>
      <c r="M303" s="19"/>
      <c r="N303" s="19"/>
    </row>
    <row r="304">
      <c r="E304" s="19"/>
      <c r="F304" s="19"/>
      <c r="G304" s="19"/>
      <c r="H304" s="19"/>
      <c r="I304" s="19"/>
      <c r="J304" s="19"/>
      <c r="K304" s="19"/>
      <c r="L304" s="19"/>
      <c r="M304" s="19"/>
      <c r="N304" s="19"/>
    </row>
    <row r="305">
      <c r="E305" s="19"/>
      <c r="F305" s="19"/>
      <c r="G305" s="19"/>
      <c r="H305" s="19"/>
      <c r="I305" s="19"/>
      <c r="J305" s="19"/>
      <c r="K305" s="19"/>
      <c r="L305" s="19"/>
      <c r="M305" s="19"/>
      <c r="N305" s="19"/>
    </row>
    <row r="306">
      <c r="E306" s="19"/>
      <c r="F306" s="19"/>
      <c r="G306" s="19"/>
      <c r="H306" s="19"/>
      <c r="I306" s="19"/>
      <c r="J306" s="19"/>
      <c r="K306" s="19"/>
      <c r="L306" s="19"/>
      <c r="M306" s="19"/>
      <c r="N306" s="19"/>
    </row>
    <row r="307">
      <c r="E307" s="19"/>
      <c r="F307" s="19"/>
      <c r="G307" s="19"/>
      <c r="H307" s="19"/>
      <c r="I307" s="19"/>
      <c r="J307" s="19"/>
      <c r="K307" s="19"/>
      <c r="L307" s="19"/>
      <c r="M307" s="19"/>
      <c r="N307" s="19"/>
    </row>
    <row r="308">
      <c r="E308" s="19"/>
      <c r="F308" s="19"/>
      <c r="G308" s="19"/>
      <c r="H308" s="19"/>
      <c r="I308" s="19"/>
      <c r="J308" s="19"/>
      <c r="K308" s="19"/>
      <c r="L308" s="19"/>
      <c r="M308" s="19"/>
      <c r="N308" s="19"/>
    </row>
    <row r="309">
      <c r="E309" s="19"/>
      <c r="F309" s="19"/>
      <c r="G309" s="19"/>
      <c r="H309" s="19"/>
      <c r="I309" s="19"/>
      <c r="J309" s="19"/>
      <c r="K309" s="19"/>
      <c r="L309" s="19"/>
      <c r="M309" s="19"/>
      <c r="N309" s="19"/>
    </row>
    <row r="310">
      <c r="E310" s="19"/>
      <c r="F310" s="19"/>
      <c r="G310" s="19"/>
      <c r="H310" s="19"/>
      <c r="I310" s="19"/>
      <c r="J310" s="19"/>
      <c r="K310" s="19"/>
      <c r="L310" s="19"/>
      <c r="M310" s="19"/>
      <c r="N310" s="19"/>
    </row>
    <row r="311">
      <c r="E311" s="19"/>
      <c r="F311" s="19"/>
      <c r="G311" s="19"/>
      <c r="H311" s="19"/>
      <c r="I311" s="19"/>
      <c r="J311" s="19"/>
      <c r="K311" s="19"/>
      <c r="L311" s="19"/>
      <c r="M311" s="19"/>
      <c r="N311" s="19"/>
    </row>
    <row r="312">
      <c r="E312" s="19"/>
      <c r="F312" s="19"/>
      <c r="G312" s="19"/>
      <c r="H312" s="19"/>
      <c r="I312" s="19"/>
      <c r="J312" s="19"/>
      <c r="K312" s="19"/>
      <c r="L312" s="19"/>
      <c r="M312" s="19"/>
      <c r="N312" s="19"/>
    </row>
    <row r="313">
      <c r="E313" s="19"/>
      <c r="F313" s="19"/>
      <c r="G313" s="19"/>
      <c r="H313" s="19"/>
      <c r="I313" s="19"/>
      <c r="J313" s="19"/>
      <c r="K313" s="19"/>
      <c r="L313" s="19"/>
      <c r="M313" s="19"/>
      <c r="N313" s="19"/>
    </row>
    <row r="314">
      <c r="E314" s="19"/>
      <c r="F314" s="19"/>
      <c r="G314" s="19"/>
      <c r="H314" s="19"/>
      <c r="I314" s="19"/>
      <c r="J314" s="19"/>
      <c r="K314" s="19"/>
      <c r="L314" s="19"/>
      <c r="M314" s="19"/>
      <c r="N314" s="19"/>
    </row>
    <row r="315">
      <c r="E315" s="19"/>
      <c r="F315" s="19"/>
      <c r="G315" s="19"/>
      <c r="H315" s="19"/>
      <c r="I315" s="19"/>
      <c r="J315" s="19"/>
      <c r="K315" s="19"/>
      <c r="L315" s="19"/>
      <c r="M315" s="19"/>
      <c r="N315" s="19"/>
    </row>
    <row r="316">
      <c r="E316" s="19"/>
      <c r="F316" s="19"/>
      <c r="G316" s="19"/>
      <c r="H316" s="19"/>
      <c r="I316" s="19"/>
      <c r="J316" s="19"/>
      <c r="K316" s="19"/>
      <c r="L316" s="19"/>
      <c r="M316" s="19"/>
      <c r="N316" s="19"/>
    </row>
    <row r="317">
      <c r="E317" s="19"/>
      <c r="F317" s="19"/>
      <c r="G317" s="19"/>
      <c r="H317" s="19"/>
      <c r="I317" s="19"/>
      <c r="J317" s="19"/>
      <c r="K317" s="19"/>
      <c r="L317" s="19"/>
      <c r="M317" s="19"/>
      <c r="N317" s="19"/>
    </row>
    <row r="318">
      <c r="E318" s="19"/>
      <c r="F318" s="19"/>
      <c r="G318" s="19"/>
      <c r="H318" s="19"/>
      <c r="I318" s="19"/>
      <c r="J318" s="19"/>
      <c r="K318" s="19"/>
      <c r="L318" s="19"/>
      <c r="M318" s="19"/>
      <c r="N318" s="19"/>
    </row>
    <row r="319">
      <c r="E319" s="19"/>
      <c r="F319" s="19"/>
      <c r="G319" s="19"/>
      <c r="H319" s="19"/>
      <c r="I319" s="19"/>
      <c r="J319" s="19"/>
      <c r="K319" s="19"/>
      <c r="L319" s="19"/>
      <c r="M319" s="19"/>
      <c r="N319" s="19"/>
    </row>
    <row r="320">
      <c r="E320" s="19"/>
      <c r="F320" s="19"/>
      <c r="G320" s="19"/>
      <c r="H320" s="19"/>
      <c r="I320" s="19"/>
      <c r="J320" s="19"/>
      <c r="K320" s="19"/>
      <c r="L320" s="19"/>
      <c r="M320" s="19"/>
      <c r="N320" s="19"/>
    </row>
    <row r="321">
      <c r="E321" s="19"/>
      <c r="F321" s="19"/>
      <c r="G321" s="19"/>
      <c r="H321" s="19"/>
      <c r="I321" s="19"/>
      <c r="J321" s="19"/>
      <c r="K321" s="19"/>
      <c r="L321" s="19"/>
      <c r="M321" s="19"/>
      <c r="N321" s="19"/>
    </row>
    <row r="322">
      <c r="E322" s="19"/>
      <c r="F322" s="19"/>
      <c r="G322" s="19"/>
      <c r="H322" s="19"/>
      <c r="I322" s="19"/>
      <c r="J322" s="19"/>
      <c r="K322" s="19"/>
      <c r="L322" s="19"/>
      <c r="M322" s="19"/>
      <c r="N322" s="19"/>
    </row>
    <row r="323">
      <c r="E323" s="19"/>
      <c r="F323" s="19"/>
      <c r="G323" s="19"/>
      <c r="H323" s="19"/>
      <c r="I323" s="19"/>
      <c r="J323" s="19"/>
      <c r="K323" s="19"/>
      <c r="L323" s="19"/>
      <c r="M323" s="19"/>
      <c r="N323" s="19"/>
    </row>
    <row r="324">
      <c r="E324" s="19"/>
      <c r="F324" s="19"/>
      <c r="G324" s="19"/>
      <c r="H324" s="19"/>
      <c r="I324" s="19"/>
      <c r="J324" s="19"/>
      <c r="K324" s="19"/>
      <c r="L324" s="19"/>
      <c r="M324" s="19"/>
      <c r="N324" s="19"/>
    </row>
    <row r="325">
      <c r="E325" s="19"/>
      <c r="F325" s="19"/>
      <c r="G325" s="19"/>
      <c r="H325" s="19"/>
      <c r="I325" s="19"/>
      <c r="J325" s="19"/>
      <c r="K325" s="19"/>
      <c r="L325" s="19"/>
      <c r="M325" s="19"/>
      <c r="N325" s="19"/>
    </row>
    <row r="326">
      <c r="E326" s="19"/>
      <c r="F326" s="19"/>
      <c r="G326" s="19"/>
      <c r="H326" s="19"/>
      <c r="I326" s="19"/>
      <c r="J326" s="19"/>
      <c r="K326" s="19"/>
      <c r="L326" s="19"/>
      <c r="M326" s="19"/>
      <c r="N326" s="19"/>
    </row>
    <row r="327">
      <c r="E327" s="19"/>
      <c r="F327" s="19"/>
      <c r="G327" s="19"/>
      <c r="H327" s="19"/>
      <c r="I327" s="19"/>
      <c r="J327" s="19"/>
      <c r="K327" s="19"/>
      <c r="L327" s="19"/>
      <c r="M327" s="19"/>
      <c r="N327" s="19"/>
    </row>
    <row r="328">
      <c r="E328" s="19"/>
      <c r="F328" s="19"/>
      <c r="G328" s="19"/>
      <c r="H328" s="19"/>
      <c r="I328" s="19"/>
      <c r="J328" s="19"/>
      <c r="K328" s="19"/>
      <c r="L328" s="19"/>
      <c r="M328" s="19"/>
      <c r="N328" s="19"/>
    </row>
    <row r="329">
      <c r="E329" s="19"/>
      <c r="F329" s="19"/>
      <c r="G329" s="19"/>
      <c r="H329" s="19"/>
      <c r="I329" s="19"/>
      <c r="J329" s="19"/>
      <c r="K329" s="19"/>
      <c r="L329" s="19"/>
      <c r="M329" s="19"/>
      <c r="N329" s="19"/>
    </row>
    <row r="330">
      <c r="E330" s="19"/>
      <c r="F330" s="19"/>
      <c r="G330" s="19"/>
      <c r="H330" s="19"/>
      <c r="I330" s="19"/>
      <c r="J330" s="19"/>
      <c r="K330" s="19"/>
      <c r="L330" s="19"/>
      <c r="M330" s="19"/>
      <c r="N330" s="19"/>
    </row>
    <row r="331">
      <c r="E331" s="19"/>
      <c r="F331" s="19"/>
      <c r="G331" s="19"/>
      <c r="H331" s="19"/>
      <c r="I331" s="19"/>
      <c r="J331" s="19"/>
      <c r="K331" s="19"/>
      <c r="L331" s="19"/>
      <c r="M331" s="19"/>
      <c r="N331" s="19"/>
    </row>
    <row r="332">
      <c r="E332" s="19"/>
      <c r="F332" s="19"/>
      <c r="G332" s="19"/>
      <c r="H332" s="19"/>
      <c r="I332" s="19"/>
      <c r="J332" s="19"/>
      <c r="K332" s="19"/>
      <c r="L332" s="19"/>
      <c r="M332" s="19"/>
      <c r="N332" s="19"/>
    </row>
    <row r="333">
      <c r="E333" s="19"/>
      <c r="F333" s="19"/>
      <c r="G333" s="19"/>
      <c r="H333" s="19"/>
      <c r="I333" s="19"/>
      <c r="J333" s="19"/>
      <c r="K333" s="19"/>
      <c r="L333" s="19"/>
      <c r="M333" s="19"/>
      <c r="N333" s="19"/>
    </row>
    <row r="334">
      <c r="E334" s="19"/>
      <c r="F334" s="19"/>
      <c r="G334" s="19"/>
      <c r="H334" s="19"/>
      <c r="I334" s="19"/>
      <c r="J334" s="19"/>
      <c r="K334" s="19"/>
      <c r="L334" s="19"/>
      <c r="M334" s="19"/>
      <c r="N334" s="19"/>
    </row>
    <row r="335">
      <c r="E335" s="19"/>
      <c r="F335" s="19"/>
      <c r="G335" s="19"/>
      <c r="H335" s="19"/>
      <c r="I335" s="19"/>
      <c r="J335" s="19"/>
      <c r="K335" s="19"/>
      <c r="L335" s="19"/>
      <c r="M335" s="19"/>
      <c r="N335" s="19"/>
    </row>
    <row r="336">
      <c r="E336" s="19"/>
      <c r="F336" s="19"/>
      <c r="G336" s="19"/>
      <c r="H336" s="19"/>
      <c r="I336" s="19"/>
      <c r="J336" s="19"/>
      <c r="K336" s="19"/>
      <c r="L336" s="19"/>
      <c r="M336" s="19"/>
      <c r="N336" s="19"/>
    </row>
    <row r="337">
      <c r="E337" s="19"/>
      <c r="F337" s="19"/>
      <c r="G337" s="19"/>
      <c r="H337" s="19"/>
      <c r="I337" s="19"/>
      <c r="J337" s="19"/>
      <c r="K337" s="19"/>
      <c r="L337" s="19"/>
      <c r="M337" s="19"/>
      <c r="N337" s="19"/>
    </row>
    <row r="338">
      <c r="E338" s="19"/>
      <c r="F338" s="19"/>
      <c r="G338" s="19"/>
      <c r="H338" s="19"/>
      <c r="I338" s="19"/>
      <c r="J338" s="19"/>
      <c r="K338" s="19"/>
      <c r="L338" s="19"/>
      <c r="M338" s="19"/>
      <c r="N338" s="19"/>
    </row>
    <row r="339">
      <c r="E339" s="19"/>
      <c r="F339" s="19"/>
      <c r="G339" s="19"/>
      <c r="H339" s="19"/>
      <c r="I339" s="19"/>
      <c r="J339" s="19"/>
      <c r="K339" s="19"/>
      <c r="L339" s="19"/>
      <c r="M339" s="19"/>
      <c r="N339" s="19"/>
    </row>
    <row r="340">
      <c r="E340" s="19"/>
      <c r="F340" s="19"/>
      <c r="G340" s="19"/>
      <c r="H340" s="19"/>
      <c r="I340" s="19"/>
      <c r="J340" s="19"/>
      <c r="K340" s="19"/>
      <c r="L340" s="19"/>
      <c r="M340" s="19"/>
      <c r="N340" s="19"/>
    </row>
    <row r="341">
      <c r="E341" s="19"/>
      <c r="F341" s="19"/>
      <c r="G341" s="19"/>
      <c r="H341" s="19"/>
      <c r="I341" s="19"/>
      <c r="J341" s="19"/>
      <c r="K341" s="19"/>
      <c r="L341" s="19"/>
      <c r="M341" s="19"/>
      <c r="N341" s="19"/>
    </row>
    <row r="342">
      <c r="E342" s="19"/>
      <c r="F342" s="19"/>
      <c r="G342" s="19"/>
      <c r="H342" s="19"/>
      <c r="I342" s="19"/>
      <c r="J342" s="19"/>
      <c r="K342" s="19"/>
      <c r="L342" s="19"/>
      <c r="M342" s="19"/>
      <c r="N342" s="19"/>
    </row>
    <row r="343">
      <c r="E343" s="19"/>
      <c r="F343" s="19"/>
      <c r="G343" s="19"/>
      <c r="H343" s="19"/>
      <c r="I343" s="19"/>
      <c r="J343" s="19"/>
      <c r="K343" s="19"/>
      <c r="L343" s="19"/>
      <c r="M343" s="19"/>
      <c r="N343" s="19"/>
    </row>
    <row r="344">
      <c r="E344" s="19"/>
      <c r="F344" s="19"/>
      <c r="G344" s="19"/>
      <c r="H344" s="19"/>
      <c r="I344" s="19"/>
      <c r="J344" s="19"/>
      <c r="K344" s="19"/>
      <c r="L344" s="19"/>
      <c r="M344" s="19"/>
      <c r="N344" s="19"/>
    </row>
    <row r="345">
      <c r="E345" s="19"/>
      <c r="F345" s="19"/>
      <c r="G345" s="19"/>
      <c r="H345" s="19"/>
      <c r="I345" s="19"/>
      <c r="J345" s="19"/>
      <c r="K345" s="19"/>
      <c r="L345" s="19"/>
      <c r="M345" s="19"/>
      <c r="N345" s="19"/>
    </row>
    <row r="346">
      <c r="E346" s="19"/>
      <c r="F346" s="19"/>
      <c r="G346" s="19"/>
      <c r="H346" s="19"/>
      <c r="I346" s="19"/>
      <c r="J346" s="19"/>
      <c r="K346" s="19"/>
      <c r="L346" s="19"/>
      <c r="M346" s="19"/>
      <c r="N346" s="19"/>
    </row>
    <row r="347">
      <c r="E347" s="19"/>
      <c r="F347" s="19"/>
      <c r="G347" s="19"/>
      <c r="H347" s="19"/>
      <c r="I347" s="19"/>
      <c r="J347" s="19"/>
      <c r="K347" s="19"/>
      <c r="L347" s="19"/>
      <c r="M347" s="19"/>
      <c r="N347" s="19"/>
    </row>
    <row r="348">
      <c r="E348" s="19"/>
      <c r="F348" s="19"/>
      <c r="G348" s="19"/>
      <c r="H348" s="19"/>
      <c r="I348" s="19"/>
      <c r="J348" s="19"/>
      <c r="K348" s="19"/>
      <c r="L348" s="19"/>
      <c r="M348" s="19"/>
      <c r="N348" s="19"/>
    </row>
    <row r="349">
      <c r="E349" s="19"/>
      <c r="F349" s="19"/>
      <c r="G349" s="19"/>
      <c r="H349" s="19"/>
      <c r="I349" s="19"/>
      <c r="J349" s="19"/>
      <c r="K349" s="19"/>
      <c r="L349" s="19"/>
      <c r="M349" s="19"/>
      <c r="N349" s="19"/>
    </row>
    <row r="350">
      <c r="E350" s="19"/>
      <c r="F350" s="19"/>
      <c r="G350" s="19"/>
      <c r="H350" s="19"/>
      <c r="I350" s="19"/>
      <c r="J350" s="19"/>
      <c r="K350" s="19"/>
      <c r="L350" s="19"/>
      <c r="M350" s="19"/>
      <c r="N350" s="19"/>
    </row>
    <row r="351">
      <c r="E351" s="19"/>
      <c r="F351" s="19"/>
      <c r="G351" s="19"/>
      <c r="H351" s="19"/>
      <c r="I351" s="19"/>
      <c r="J351" s="19"/>
      <c r="K351" s="19"/>
      <c r="L351" s="19"/>
      <c r="M351" s="19"/>
      <c r="N351" s="19"/>
    </row>
    <row r="352">
      <c r="E352" s="19"/>
      <c r="F352" s="19"/>
      <c r="G352" s="19"/>
      <c r="H352" s="19"/>
      <c r="I352" s="19"/>
      <c r="J352" s="19"/>
      <c r="K352" s="19"/>
      <c r="L352" s="19"/>
      <c r="M352" s="19"/>
      <c r="N352" s="19"/>
    </row>
    <row r="353">
      <c r="E353" s="19"/>
      <c r="F353" s="19"/>
      <c r="G353" s="19"/>
      <c r="H353" s="19"/>
      <c r="I353" s="19"/>
      <c r="J353" s="19"/>
      <c r="K353" s="19"/>
      <c r="L353" s="19"/>
      <c r="M353" s="19"/>
      <c r="N353" s="19"/>
    </row>
    <row r="354">
      <c r="E354" s="19"/>
      <c r="F354" s="19"/>
      <c r="G354" s="19"/>
      <c r="H354" s="19"/>
      <c r="I354" s="19"/>
      <c r="J354" s="19"/>
      <c r="K354" s="19"/>
      <c r="L354" s="19"/>
      <c r="M354" s="19"/>
      <c r="N354" s="19"/>
    </row>
    <row r="355">
      <c r="E355" s="19"/>
      <c r="F355" s="19"/>
      <c r="G355" s="19"/>
      <c r="H355" s="19"/>
      <c r="I355" s="19"/>
      <c r="J355" s="19"/>
      <c r="K355" s="19"/>
      <c r="L355" s="19"/>
      <c r="M355" s="19"/>
      <c r="N355" s="19"/>
    </row>
    <row r="356">
      <c r="E356" s="19"/>
      <c r="F356" s="19"/>
      <c r="G356" s="19"/>
      <c r="H356" s="19"/>
      <c r="I356" s="19"/>
      <c r="J356" s="19"/>
      <c r="K356" s="19"/>
      <c r="L356" s="19"/>
      <c r="M356" s="19"/>
      <c r="N356" s="19"/>
    </row>
    <row r="357">
      <c r="E357" s="19"/>
      <c r="F357" s="19"/>
      <c r="G357" s="19"/>
      <c r="H357" s="19"/>
      <c r="I357" s="19"/>
      <c r="J357" s="19"/>
      <c r="K357" s="19"/>
      <c r="L357" s="19"/>
      <c r="M357" s="19"/>
      <c r="N357" s="19"/>
    </row>
    <row r="358">
      <c r="E358" s="19"/>
      <c r="F358" s="19"/>
      <c r="G358" s="19"/>
      <c r="H358" s="19"/>
      <c r="I358" s="19"/>
      <c r="J358" s="19"/>
      <c r="K358" s="19"/>
      <c r="L358" s="19"/>
      <c r="M358" s="19"/>
      <c r="N358" s="19"/>
    </row>
    <row r="359">
      <c r="E359" s="19"/>
      <c r="F359" s="19"/>
      <c r="G359" s="19"/>
      <c r="H359" s="19"/>
      <c r="I359" s="19"/>
      <c r="J359" s="19"/>
      <c r="K359" s="19"/>
      <c r="L359" s="19"/>
      <c r="M359" s="19"/>
      <c r="N359" s="19"/>
    </row>
    <row r="360">
      <c r="E360" s="19"/>
      <c r="F360" s="19"/>
      <c r="G360" s="19"/>
      <c r="H360" s="19"/>
      <c r="I360" s="19"/>
      <c r="J360" s="19"/>
      <c r="K360" s="19"/>
      <c r="L360" s="19"/>
      <c r="M360" s="19"/>
      <c r="N360" s="19"/>
    </row>
    <row r="361">
      <c r="E361" s="19"/>
      <c r="F361" s="19"/>
      <c r="G361" s="19"/>
      <c r="H361" s="19"/>
      <c r="I361" s="19"/>
      <c r="J361" s="19"/>
      <c r="K361" s="19"/>
      <c r="L361" s="19"/>
      <c r="M361" s="19"/>
      <c r="N361" s="19"/>
    </row>
    <row r="362">
      <c r="E362" s="19"/>
      <c r="F362" s="19"/>
      <c r="G362" s="19"/>
      <c r="H362" s="19"/>
      <c r="I362" s="19"/>
      <c r="J362" s="19"/>
      <c r="K362" s="19"/>
      <c r="L362" s="19"/>
      <c r="M362" s="19"/>
      <c r="N362" s="19"/>
    </row>
    <row r="363">
      <c r="E363" s="19"/>
      <c r="F363" s="19"/>
      <c r="G363" s="19"/>
      <c r="H363" s="19"/>
      <c r="I363" s="19"/>
      <c r="J363" s="19"/>
      <c r="K363" s="19"/>
      <c r="L363" s="19"/>
      <c r="M363" s="19"/>
      <c r="N363" s="19"/>
    </row>
    <row r="364">
      <c r="E364" s="19"/>
      <c r="F364" s="19"/>
      <c r="G364" s="19"/>
      <c r="H364" s="19"/>
      <c r="I364" s="19"/>
      <c r="J364" s="19"/>
      <c r="K364" s="19"/>
      <c r="L364" s="19"/>
      <c r="M364" s="19"/>
      <c r="N364" s="19"/>
    </row>
    <row r="365">
      <c r="E365" s="19"/>
      <c r="F365" s="19"/>
      <c r="G365" s="19"/>
      <c r="H365" s="19"/>
      <c r="I365" s="19"/>
      <c r="J365" s="19"/>
      <c r="K365" s="19"/>
      <c r="L365" s="19"/>
      <c r="M365" s="19"/>
      <c r="N365" s="19"/>
    </row>
    <row r="366">
      <c r="E366" s="19"/>
      <c r="F366" s="19"/>
      <c r="G366" s="19"/>
      <c r="H366" s="19"/>
      <c r="I366" s="19"/>
      <c r="J366" s="19"/>
      <c r="K366" s="19"/>
      <c r="L366" s="19"/>
      <c r="M366" s="19"/>
      <c r="N366" s="19"/>
    </row>
    <row r="367">
      <c r="E367" s="19"/>
      <c r="F367" s="19"/>
      <c r="G367" s="19"/>
      <c r="H367" s="19"/>
      <c r="I367" s="19"/>
      <c r="J367" s="19"/>
      <c r="K367" s="19"/>
      <c r="L367" s="19"/>
      <c r="M367" s="19"/>
      <c r="N367" s="19"/>
    </row>
    <row r="368">
      <c r="E368" s="19"/>
      <c r="F368" s="19"/>
      <c r="G368" s="19"/>
      <c r="H368" s="19"/>
      <c r="I368" s="19"/>
      <c r="J368" s="19"/>
      <c r="K368" s="19"/>
      <c r="L368" s="19"/>
      <c r="M368" s="19"/>
      <c r="N368" s="19"/>
    </row>
    <row r="369">
      <c r="E369" s="19"/>
      <c r="F369" s="19"/>
      <c r="G369" s="19"/>
      <c r="H369" s="19"/>
      <c r="I369" s="19"/>
      <c r="J369" s="19"/>
      <c r="K369" s="19"/>
      <c r="L369" s="19"/>
      <c r="M369" s="19"/>
      <c r="N369" s="19"/>
    </row>
    <row r="370">
      <c r="E370" s="19"/>
      <c r="F370" s="19"/>
      <c r="G370" s="19"/>
      <c r="H370" s="19"/>
      <c r="I370" s="19"/>
      <c r="J370" s="19"/>
      <c r="K370" s="19"/>
      <c r="L370" s="19"/>
      <c r="M370" s="19"/>
      <c r="N370" s="19"/>
    </row>
    <row r="371">
      <c r="E371" s="19"/>
      <c r="F371" s="19"/>
      <c r="G371" s="19"/>
      <c r="H371" s="19"/>
      <c r="I371" s="19"/>
      <c r="J371" s="19"/>
      <c r="K371" s="19"/>
      <c r="L371" s="19"/>
      <c r="M371" s="19"/>
      <c r="N371" s="19"/>
    </row>
    <row r="372">
      <c r="E372" s="19"/>
      <c r="F372" s="19"/>
      <c r="G372" s="19"/>
      <c r="H372" s="19"/>
      <c r="I372" s="19"/>
      <c r="J372" s="19"/>
      <c r="K372" s="19"/>
      <c r="L372" s="19"/>
      <c r="M372" s="19"/>
      <c r="N372" s="19"/>
    </row>
    <row r="373">
      <c r="E373" s="19"/>
      <c r="F373" s="19"/>
      <c r="G373" s="19"/>
      <c r="H373" s="19"/>
      <c r="I373" s="19"/>
      <c r="J373" s="19"/>
      <c r="K373" s="19"/>
      <c r="L373" s="19"/>
      <c r="M373" s="19"/>
      <c r="N373" s="19"/>
    </row>
    <row r="374">
      <c r="E374" s="19"/>
      <c r="F374" s="19"/>
      <c r="G374" s="19"/>
      <c r="H374" s="19"/>
      <c r="I374" s="19"/>
      <c r="J374" s="19"/>
      <c r="K374" s="19"/>
      <c r="L374" s="19"/>
      <c r="M374" s="19"/>
      <c r="N374" s="19"/>
    </row>
    <row r="375">
      <c r="E375" s="19"/>
      <c r="F375" s="19"/>
      <c r="G375" s="19"/>
      <c r="H375" s="19"/>
      <c r="I375" s="19"/>
      <c r="J375" s="19"/>
      <c r="K375" s="19"/>
      <c r="L375" s="19"/>
      <c r="M375" s="19"/>
      <c r="N375" s="19"/>
    </row>
    <row r="376">
      <c r="E376" s="19"/>
      <c r="F376" s="19"/>
      <c r="G376" s="19"/>
      <c r="H376" s="19"/>
      <c r="I376" s="19"/>
      <c r="J376" s="19"/>
      <c r="K376" s="19"/>
      <c r="L376" s="19"/>
      <c r="M376" s="19"/>
      <c r="N376" s="19"/>
    </row>
    <row r="377">
      <c r="E377" s="19"/>
      <c r="F377" s="19"/>
      <c r="G377" s="19"/>
      <c r="H377" s="19"/>
      <c r="I377" s="19"/>
      <c r="J377" s="19"/>
      <c r="K377" s="19"/>
      <c r="L377" s="19"/>
      <c r="M377" s="19"/>
      <c r="N377" s="19"/>
    </row>
    <row r="378">
      <c r="E378" s="19"/>
      <c r="F378" s="19"/>
      <c r="G378" s="19"/>
      <c r="H378" s="19"/>
      <c r="I378" s="19"/>
      <c r="J378" s="19"/>
      <c r="K378" s="19"/>
      <c r="L378" s="19"/>
      <c r="M378" s="19"/>
      <c r="N378" s="19"/>
    </row>
    <row r="379">
      <c r="E379" s="19"/>
      <c r="F379" s="19"/>
      <c r="G379" s="19"/>
      <c r="H379" s="19"/>
      <c r="I379" s="19"/>
      <c r="J379" s="19"/>
      <c r="K379" s="19"/>
      <c r="L379" s="19"/>
      <c r="M379" s="19"/>
      <c r="N379" s="19"/>
    </row>
    <row r="380">
      <c r="E380" s="19"/>
      <c r="F380" s="19"/>
      <c r="G380" s="19"/>
      <c r="H380" s="19"/>
      <c r="I380" s="19"/>
      <c r="J380" s="19"/>
      <c r="K380" s="19"/>
      <c r="L380" s="19"/>
      <c r="M380" s="19"/>
      <c r="N380" s="19"/>
    </row>
    <row r="381">
      <c r="E381" s="19"/>
      <c r="F381" s="19"/>
      <c r="G381" s="19"/>
      <c r="H381" s="19"/>
      <c r="I381" s="19"/>
      <c r="J381" s="19"/>
      <c r="K381" s="19"/>
      <c r="L381" s="19"/>
      <c r="M381" s="19"/>
      <c r="N381" s="19"/>
    </row>
    <row r="382">
      <c r="E382" s="19"/>
      <c r="F382" s="19"/>
      <c r="G382" s="19"/>
      <c r="H382" s="19"/>
      <c r="I382" s="19"/>
      <c r="J382" s="19"/>
      <c r="K382" s="19"/>
      <c r="L382" s="19"/>
      <c r="M382" s="19"/>
      <c r="N382" s="19"/>
    </row>
    <row r="383">
      <c r="E383" s="19"/>
      <c r="F383" s="19"/>
      <c r="G383" s="19"/>
      <c r="H383" s="19"/>
      <c r="I383" s="19"/>
      <c r="J383" s="19"/>
      <c r="K383" s="19"/>
      <c r="L383" s="19"/>
      <c r="M383" s="19"/>
      <c r="N383" s="19"/>
    </row>
    <row r="384">
      <c r="E384" s="19"/>
      <c r="F384" s="19"/>
      <c r="G384" s="19"/>
      <c r="H384" s="19"/>
      <c r="I384" s="19"/>
      <c r="J384" s="19"/>
      <c r="K384" s="19"/>
      <c r="L384" s="19"/>
      <c r="M384" s="19"/>
      <c r="N384" s="19"/>
    </row>
    <row r="385">
      <c r="E385" s="19"/>
      <c r="F385" s="19"/>
      <c r="G385" s="19"/>
      <c r="H385" s="19"/>
      <c r="I385" s="19"/>
      <c r="J385" s="19"/>
      <c r="K385" s="19"/>
      <c r="L385" s="19"/>
      <c r="M385" s="19"/>
      <c r="N385" s="19"/>
    </row>
    <row r="386">
      <c r="E386" s="19"/>
      <c r="F386" s="19"/>
      <c r="G386" s="19"/>
      <c r="H386" s="19"/>
      <c r="I386" s="19"/>
      <c r="J386" s="19"/>
      <c r="K386" s="19"/>
      <c r="L386" s="19"/>
      <c r="M386" s="19"/>
      <c r="N386" s="19"/>
    </row>
    <row r="387">
      <c r="E387" s="19"/>
      <c r="F387" s="19"/>
      <c r="G387" s="19"/>
      <c r="H387" s="19"/>
      <c r="I387" s="19"/>
      <c r="J387" s="19"/>
      <c r="K387" s="19"/>
      <c r="L387" s="19"/>
      <c r="M387" s="19"/>
      <c r="N387" s="19"/>
    </row>
    <row r="388">
      <c r="E388" s="19"/>
      <c r="F388" s="19"/>
      <c r="G388" s="19"/>
      <c r="H388" s="19"/>
      <c r="I388" s="19"/>
      <c r="J388" s="19"/>
      <c r="K388" s="19"/>
      <c r="L388" s="19"/>
      <c r="M388" s="19"/>
      <c r="N388" s="19"/>
    </row>
    <row r="389">
      <c r="E389" s="19"/>
      <c r="F389" s="19"/>
      <c r="G389" s="19"/>
      <c r="H389" s="19"/>
      <c r="I389" s="19"/>
      <c r="J389" s="19"/>
      <c r="K389" s="19"/>
      <c r="L389" s="19"/>
      <c r="M389" s="19"/>
      <c r="N389" s="19"/>
    </row>
    <row r="390">
      <c r="E390" s="19"/>
      <c r="F390" s="19"/>
      <c r="G390" s="19"/>
      <c r="H390" s="19"/>
      <c r="I390" s="19"/>
      <c r="J390" s="19"/>
      <c r="K390" s="19"/>
      <c r="L390" s="19"/>
      <c r="M390" s="19"/>
      <c r="N390" s="19"/>
    </row>
    <row r="391">
      <c r="E391" s="19"/>
      <c r="F391" s="19"/>
      <c r="G391" s="19"/>
      <c r="H391" s="19"/>
      <c r="I391" s="19"/>
      <c r="J391" s="19"/>
      <c r="K391" s="19"/>
      <c r="L391" s="19"/>
      <c r="M391" s="19"/>
      <c r="N391" s="19"/>
    </row>
    <row r="392">
      <c r="E392" s="19"/>
      <c r="F392" s="19"/>
      <c r="G392" s="19"/>
      <c r="H392" s="19"/>
      <c r="I392" s="19"/>
      <c r="J392" s="19"/>
      <c r="K392" s="19"/>
      <c r="L392" s="19"/>
      <c r="M392" s="19"/>
      <c r="N392" s="19"/>
    </row>
    <row r="393">
      <c r="E393" s="19"/>
      <c r="F393" s="19"/>
      <c r="G393" s="19"/>
      <c r="H393" s="19"/>
      <c r="I393" s="19"/>
      <c r="J393" s="19"/>
      <c r="K393" s="19"/>
      <c r="L393" s="19"/>
      <c r="M393" s="19"/>
      <c r="N393" s="19"/>
    </row>
    <row r="394">
      <c r="E394" s="19"/>
      <c r="F394" s="19"/>
      <c r="G394" s="19"/>
      <c r="H394" s="19"/>
      <c r="I394" s="19"/>
      <c r="J394" s="19"/>
      <c r="K394" s="19"/>
      <c r="L394" s="19"/>
      <c r="M394" s="19"/>
      <c r="N394" s="19"/>
    </row>
    <row r="395">
      <c r="E395" s="19"/>
      <c r="F395" s="19"/>
      <c r="G395" s="19"/>
      <c r="H395" s="19"/>
      <c r="I395" s="19"/>
      <c r="J395" s="19"/>
      <c r="K395" s="19"/>
      <c r="L395" s="19"/>
      <c r="M395" s="19"/>
      <c r="N395" s="19"/>
    </row>
    <row r="396">
      <c r="E396" s="19"/>
      <c r="F396" s="19"/>
      <c r="G396" s="19"/>
      <c r="H396" s="19"/>
      <c r="I396" s="19"/>
      <c r="J396" s="19"/>
      <c r="K396" s="19"/>
      <c r="L396" s="19"/>
      <c r="M396" s="19"/>
      <c r="N396" s="19"/>
    </row>
    <row r="397">
      <c r="E397" s="19"/>
      <c r="F397" s="19"/>
      <c r="G397" s="19"/>
      <c r="H397" s="19"/>
      <c r="I397" s="19"/>
      <c r="J397" s="19"/>
      <c r="K397" s="19"/>
      <c r="L397" s="19"/>
      <c r="M397" s="19"/>
      <c r="N397" s="19"/>
    </row>
    <row r="398">
      <c r="E398" s="19"/>
      <c r="F398" s="19"/>
      <c r="G398" s="19"/>
      <c r="H398" s="19"/>
      <c r="I398" s="19"/>
      <c r="J398" s="19"/>
      <c r="K398" s="19"/>
      <c r="L398" s="19"/>
      <c r="M398" s="19"/>
      <c r="N398" s="19"/>
    </row>
    <row r="399">
      <c r="E399" s="19"/>
      <c r="F399" s="19"/>
      <c r="G399" s="19"/>
      <c r="H399" s="19"/>
      <c r="I399" s="19"/>
      <c r="J399" s="19"/>
      <c r="K399" s="19"/>
      <c r="L399" s="19"/>
      <c r="M399" s="19"/>
      <c r="N399" s="19"/>
    </row>
    <row r="400">
      <c r="E400" s="19"/>
      <c r="F400" s="19"/>
      <c r="G400" s="19"/>
      <c r="H400" s="19"/>
      <c r="I400" s="19"/>
      <c r="J400" s="19"/>
      <c r="K400" s="19"/>
      <c r="L400" s="19"/>
      <c r="M400" s="19"/>
      <c r="N400" s="19"/>
    </row>
    <row r="401">
      <c r="E401" s="19"/>
      <c r="F401" s="19"/>
      <c r="G401" s="19"/>
      <c r="H401" s="19"/>
      <c r="I401" s="19"/>
      <c r="J401" s="19"/>
      <c r="K401" s="19"/>
      <c r="L401" s="19"/>
      <c r="M401" s="19"/>
      <c r="N401" s="19"/>
    </row>
    <row r="402">
      <c r="E402" s="19"/>
      <c r="F402" s="19"/>
      <c r="G402" s="19"/>
      <c r="H402" s="19"/>
      <c r="I402" s="19"/>
      <c r="J402" s="19"/>
      <c r="K402" s="19"/>
      <c r="L402" s="19"/>
      <c r="M402" s="19"/>
      <c r="N402" s="19"/>
    </row>
    <row r="403">
      <c r="E403" s="19"/>
      <c r="F403" s="19"/>
      <c r="G403" s="19"/>
      <c r="H403" s="19"/>
      <c r="I403" s="19"/>
      <c r="J403" s="19"/>
      <c r="K403" s="19"/>
      <c r="L403" s="19"/>
      <c r="M403" s="19"/>
      <c r="N403" s="19"/>
    </row>
    <row r="404">
      <c r="E404" s="19"/>
      <c r="F404" s="19"/>
      <c r="G404" s="19"/>
      <c r="H404" s="19"/>
      <c r="I404" s="19"/>
      <c r="J404" s="19"/>
      <c r="K404" s="19"/>
      <c r="L404" s="19"/>
      <c r="M404" s="19"/>
      <c r="N404" s="19"/>
    </row>
    <row r="405">
      <c r="E405" s="19"/>
      <c r="F405" s="19"/>
      <c r="G405" s="19"/>
      <c r="H405" s="19"/>
      <c r="I405" s="19"/>
      <c r="J405" s="19"/>
      <c r="K405" s="19"/>
      <c r="L405" s="19"/>
      <c r="M405" s="19"/>
      <c r="N405" s="19"/>
    </row>
    <row r="406">
      <c r="E406" s="19"/>
      <c r="F406" s="19"/>
      <c r="G406" s="19"/>
      <c r="H406" s="19"/>
      <c r="I406" s="19"/>
      <c r="J406" s="19"/>
      <c r="K406" s="19"/>
      <c r="L406" s="19"/>
      <c r="M406" s="19"/>
      <c r="N406" s="19"/>
    </row>
    <row r="407">
      <c r="E407" s="19"/>
      <c r="F407" s="19"/>
      <c r="G407" s="19"/>
      <c r="H407" s="19"/>
      <c r="I407" s="19"/>
      <c r="J407" s="19"/>
      <c r="K407" s="19"/>
      <c r="L407" s="19"/>
      <c r="M407" s="19"/>
      <c r="N407" s="19"/>
    </row>
    <row r="408">
      <c r="E408" s="19"/>
      <c r="F408" s="19"/>
      <c r="G408" s="19"/>
      <c r="H408" s="19"/>
      <c r="I408" s="19"/>
      <c r="J408" s="19"/>
      <c r="K408" s="19"/>
      <c r="L408" s="19"/>
      <c r="M408" s="19"/>
      <c r="N408" s="19"/>
    </row>
    <row r="409">
      <c r="E409" s="19"/>
      <c r="F409" s="19"/>
      <c r="G409" s="19"/>
      <c r="H409" s="19"/>
      <c r="I409" s="19"/>
      <c r="J409" s="19"/>
      <c r="K409" s="19"/>
      <c r="L409" s="19"/>
      <c r="M409" s="19"/>
      <c r="N409" s="19"/>
    </row>
    <row r="410">
      <c r="E410" s="19"/>
      <c r="F410" s="19"/>
      <c r="G410" s="19"/>
      <c r="H410" s="19"/>
      <c r="I410" s="19"/>
      <c r="J410" s="19"/>
      <c r="K410" s="19"/>
      <c r="L410" s="19"/>
      <c r="M410" s="19"/>
      <c r="N410" s="19"/>
    </row>
    <row r="411">
      <c r="E411" s="19"/>
      <c r="F411" s="19"/>
      <c r="G411" s="19"/>
      <c r="H411" s="19"/>
      <c r="I411" s="19"/>
      <c r="J411" s="19"/>
      <c r="K411" s="19"/>
      <c r="L411" s="19"/>
      <c r="M411" s="19"/>
      <c r="N411" s="19"/>
    </row>
    <row r="412">
      <c r="E412" s="19"/>
      <c r="F412" s="19"/>
      <c r="G412" s="19"/>
      <c r="H412" s="19"/>
      <c r="I412" s="19"/>
      <c r="J412" s="19"/>
      <c r="K412" s="19"/>
      <c r="L412" s="19"/>
      <c r="M412" s="19"/>
      <c r="N412" s="19"/>
    </row>
    <row r="413">
      <c r="E413" s="19"/>
      <c r="F413" s="19"/>
      <c r="G413" s="19"/>
      <c r="H413" s="19"/>
      <c r="I413" s="19"/>
      <c r="J413" s="19"/>
      <c r="K413" s="19"/>
      <c r="L413" s="19"/>
      <c r="M413" s="19"/>
      <c r="N413" s="19"/>
    </row>
    <row r="414">
      <c r="E414" s="19"/>
      <c r="F414" s="19"/>
      <c r="G414" s="19"/>
      <c r="H414" s="19"/>
      <c r="I414" s="19"/>
      <c r="J414" s="19"/>
      <c r="K414" s="19"/>
      <c r="L414" s="19"/>
      <c r="M414" s="19"/>
      <c r="N414" s="19"/>
    </row>
    <row r="415">
      <c r="E415" s="19"/>
      <c r="F415" s="19"/>
      <c r="G415" s="19"/>
      <c r="H415" s="19"/>
      <c r="I415" s="19"/>
      <c r="J415" s="19"/>
      <c r="K415" s="19"/>
      <c r="L415" s="19"/>
      <c r="M415" s="19"/>
      <c r="N415" s="19"/>
    </row>
    <row r="416">
      <c r="E416" s="19"/>
      <c r="F416" s="19"/>
      <c r="G416" s="19"/>
      <c r="H416" s="19"/>
      <c r="I416" s="19"/>
      <c r="J416" s="19"/>
      <c r="K416" s="19"/>
      <c r="L416" s="19"/>
      <c r="M416" s="19"/>
      <c r="N416" s="19"/>
    </row>
    <row r="417">
      <c r="E417" s="19"/>
      <c r="F417" s="19"/>
      <c r="G417" s="19"/>
      <c r="H417" s="19"/>
      <c r="I417" s="19"/>
      <c r="J417" s="19"/>
      <c r="K417" s="19"/>
      <c r="L417" s="19"/>
      <c r="M417" s="19"/>
      <c r="N417" s="19"/>
    </row>
    <row r="418">
      <c r="E418" s="19"/>
      <c r="F418" s="19"/>
      <c r="G418" s="19"/>
      <c r="H418" s="19"/>
      <c r="I418" s="19"/>
      <c r="J418" s="19"/>
      <c r="K418" s="19"/>
      <c r="L418" s="19"/>
      <c r="M418" s="19"/>
      <c r="N418" s="19"/>
    </row>
    <row r="419">
      <c r="E419" s="19"/>
      <c r="F419" s="19"/>
      <c r="G419" s="19"/>
      <c r="H419" s="19"/>
      <c r="I419" s="19"/>
      <c r="J419" s="19"/>
      <c r="K419" s="19"/>
      <c r="L419" s="19"/>
      <c r="M419" s="19"/>
      <c r="N419" s="19"/>
    </row>
    <row r="420">
      <c r="E420" s="19"/>
      <c r="F420" s="19"/>
      <c r="G420" s="19"/>
      <c r="H420" s="19"/>
      <c r="I420" s="19"/>
      <c r="J420" s="19"/>
      <c r="K420" s="19"/>
      <c r="L420" s="19"/>
      <c r="M420" s="19"/>
      <c r="N420" s="19"/>
    </row>
    <row r="421">
      <c r="E421" s="19"/>
      <c r="F421" s="19"/>
      <c r="G421" s="19"/>
      <c r="H421" s="19"/>
      <c r="I421" s="19"/>
      <c r="J421" s="19"/>
      <c r="K421" s="19"/>
      <c r="L421" s="19"/>
      <c r="M421" s="19"/>
      <c r="N421" s="19"/>
    </row>
    <row r="422">
      <c r="E422" s="19"/>
      <c r="F422" s="19"/>
      <c r="G422" s="19"/>
      <c r="H422" s="19"/>
      <c r="I422" s="19"/>
      <c r="J422" s="19"/>
      <c r="K422" s="19"/>
      <c r="L422" s="19"/>
      <c r="M422" s="19"/>
      <c r="N422" s="19"/>
    </row>
    <row r="423">
      <c r="E423" s="19"/>
      <c r="F423" s="19"/>
      <c r="G423" s="19"/>
      <c r="H423" s="19"/>
      <c r="I423" s="19"/>
      <c r="J423" s="19"/>
      <c r="K423" s="19"/>
      <c r="L423" s="19"/>
      <c r="M423" s="19"/>
      <c r="N423" s="19"/>
    </row>
    <row r="424">
      <c r="E424" s="19"/>
      <c r="F424" s="19"/>
      <c r="G424" s="19"/>
      <c r="H424" s="19"/>
      <c r="I424" s="19"/>
      <c r="J424" s="19"/>
      <c r="K424" s="19"/>
      <c r="L424" s="19"/>
      <c r="M424" s="19"/>
      <c r="N424" s="19"/>
    </row>
    <row r="425">
      <c r="E425" s="19"/>
      <c r="F425" s="19"/>
      <c r="G425" s="19"/>
      <c r="H425" s="19"/>
      <c r="I425" s="19"/>
      <c r="J425" s="19"/>
      <c r="K425" s="19"/>
      <c r="L425" s="19"/>
      <c r="M425" s="19"/>
      <c r="N425" s="19"/>
    </row>
    <row r="426">
      <c r="E426" s="19"/>
      <c r="F426" s="19"/>
      <c r="G426" s="19"/>
      <c r="H426" s="19"/>
      <c r="I426" s="19"/>
      <c r="J426" s="19"/>
      <c r="K426" s="19"/>
      <c r="L426" s="19"/>
      <c r="M426" s="19"/>
      <c r="N426" s="19"/>
    </row>
    <row r="427">
      <c r="E427" s="19"/>
      <c r="F427" s="19"/>
      <c r="G427" s="19"/>
      <c r="H427" s="19"/>
      <c r="I427" s="19"/>
      <c r="J427" s="19"/>
      <c r="K427" s="19"/>
      <c r="L427" s="19"/>
      <c r="M427" s="19"/>
      <c r="N427" s="19"/>
    </row>
    <row r="428">
      <c r="E428" s="19"/>
      <c r="F428" s="19"/>
      <c r="G428" s="19"/>
      <c r="H428" s="19"/>
      <c r="I428" s="19"/>
      <c r="J428" s="19"/>
      <c r="K428" s="19"/>
      <c r="L428" s="19"/>
      <c r="M428" s="19"/>
      <c r="N428" s="19"/>
    </row>
    <row r="429">
      <c r="E429" s="19"/>
      <c r="F429" s="19"/>
      <c r="G429" s="19"/>
      <c r="H429" s="19"/>
      <c r="I429" s="19"/>
      <c r="J429" s="19"/>
      <c r="K429" s="19"/>
      <c r="L429" s="19"/>
      <c r="M429" s="19"/>
      <c r="N429" s="19"/>
    </row>
    <row r="430">
      <c r="E430" s="19"/>
      <c r="F430" s="19"/>
      <c r="G430" s="19"/>
      <c r="H430" s="19"/>
      <c r="I430" s="19"/>
      <c r="J430" s="19"/>
      <c r="K430" s="19"/>
      <c r="L430" s="19"/>
      <c r="M430" s="19"/>
      <c r="N430" s="19"/>
    </row>
    <row r="431">
      <c r="E431" s="19"/>
      <c r="F431" s="19"/>
      <c r="G431" s="19"/>
      <c r="H431" s="19"/>
      <c r="I431" s="19"/>
      <c r="J431" s="19"/>
      <c r="K431" s="19"/>
      <c r="L431" s="19"/>
      <c r="M431" s="19"/>
      <c r="N431" s="19"/>
    </row>
    <row r="432">
      <c r="E432" s="19"/>
      <c r="F432" s="19"/>
      <c r="G432" s="19"/>
      <c r="H432" s="19"/>
      <c r="I432" s="19"/>
      <c r="J432" s="19"/>
      <c r="K432" s="19"/>
      <c r="L432" s="19"/>
      <c r="M432" s="19"/>
      <c r="N432" s="19"/>
    </row>
    <row r="433">
      <c r="E433" s="19"/>
      <c r="F433" s="19"/>
      <c r="G433" s="19"/>
      <c r="H433" s="19"/>
      <c r="I433" s="19"/>
      <c r="J433" s="19"/>
      <c r="K433" s="19"/>
      <c r="L433" s="19"/>
      <c r="M433" s="19"/>
      <c r="N433" s="19"/>
    </row>
    <row r="434">
      <c r="E434" s="19"/>
      <c r="F434" s="19"/>
      <c r="G434" s="19"/>
      <c r="H434" s="19"/>
      <c r="I434" s="19"/>
      <c r="J434" s="19"/>
      <c r="K434" s="19"/>
      <c r="L434" s="19"/>
      <c r="M434" s="19"/>
      <c r="N434" s="19"/>
    </row>
    <row r="435">
      <c r="E435" s="19"/>
      <c r="F435" s="19"/>
      <c r="G435" s="19"/>
      <c r="H435" s="19"/>
      <c r="I435" s="19"/>
      <c r="J435" s="19"/>
      <c r="K435" s="19"/>
      <c r="L435" s="19"/>
      <c r="M435" s="19"/>
      <c r="N435" s="19"/>
    </row>
    <row r="436">
      <c r="E436" s="19"/>
      <c r="F436" s="19"/>
      <c r="G436" s="19"/>
      <c r="H436" s="19"/>
      <c r="I436" s="19"/>
      <c r="J436" s="19"/>
      <c r="K436" s="19"/>
      <c r="L436" s="19"/>
      <c r="M436" s="19"/>
      <c r="N436" s="19"/>
    </row>
    <row r="437">
      <c r="E437" s="19"/>
      <c r="F437" s="19"/>
      <c r="G437" s="19"/>
      <c r="H437" s="19"/>
      <c r="I437" s="19"/>
      <c r="J437" s="19"/>
      <c r="K437" s="19"/>
      <c r="L437" s="19"/>
      <c r="M437" s="19"/>
      <c r="N437" s="19"/>
    </row>
    <row r="438">
      <c r="E438" s="19"/>
      <c r="F438" s="19"/>
      <c r="G438" s="19"/>
      <c r="H438" s="19"/>
      <c r="I438" s="19"/>
      <c r="J438" s="19"/>
      <c r="K438" s="19"/>
      <c r="L438" s="19"/>
      <c r="M438" s="19"/>
      <c r="N438" s="19"/>
    </row>
    <row r="439">
      <c r="E439" s="19"/>
      <c r="F439" s="19"/>
      <c r="G439" s="19"/>
      <c r="H439" s="19"/>
      <c r="I439" s="19"/>
      <c r="J439" s="19"/>
      <c r="K439" s="19"/>
      <c r="L439" s="19"/>
      <c r="M439" s="19"/>
      <c r="N439" s="19"/>
    </row>
    <row r="440">
      <c r="E440" s="19"/>
      <c r="F440" s="19"/>
      <c r="G440" s="19"/>
      <c r="H440" s="19"/>
      <c r="I440" s="19"/>
      <c r="J440" s="19"/>
      <c r="K440" s="19"/>
      <c r="L440" s="19"/>
      <c r="M440" s="19"/>
      <c r="N440" s="19"/>
    </row>
    <row r="441">
      <c r="E441" s="19"/>
      <c r="F441" s="19"/>
      <c r="G441" s="19"/>
      <c r="H441" s="19"/>
      <c r="I441" s="19"/>
      <c r="J441" s="19"/>
      <c r="K441" s="19"/>
      <c r="L441" s="19"/>
      <c r="M441" s="19"/>
      <c r="N441" s="19"/>
    </row>
    <row r="442">
      <c r="E442" s="19"/>
      <c r="F442" s="19"/>
      <c r="G442" s="19"/>
      <c r="H442" s="19"/>
      <c r="I442" s="19"/>
      <c r="J442" s="19"/>
      <c r="K442" s="19"/>
      <c r="L442" s="19"/>
      <c r="M442" s="19"/>
      <c r="N442" s="19"/>
    </row>
    <row r="443">
      <c r="E443" s="19"/>
      <c r="F443" s="19"/>
      <c r="G443" s="19"/>
      <c r="H443" s="19"/>
      <c r="I443" s="19"/>
      <c r="J443" s="19"/>
      <c r="K443" s="19"/>
      <c r="L443" s="19"/>
      <c r="M443" s="19"/>
      <c r="N443" s="19"/>
    </row>
    <row r="444">
      <c r="E444" s="19"/>
      <c r="F444" s="19"/>
      <c r="G444" s="19"/>
      <c r="H444" s="19"/>
      <c r="I444" s="19"/>
      <c r="J444" s="19"/>
      <c r="K444" s="19"/>
      <c r="L444" s="19"/>
      <c r="M444" s="19"/>
      <c r="N444" s="19"/>
    </row>
    <row r="445">
      <c r="E445" s="19"/>
      <c r="F445" s="19"/>
      <c r="G445" s="19"/>
      <c r="H445" s="19"/>
      <c r="I445" s="19"/>
      <c r="J445" s="19"/>
      <c r="K445" s="19"/>
      <c r="L445" s="19"/>
      <c r="M445" s="19"/>
      <c r="N445" s="19"/>
    </row>
    <row r="446">
      <c r="E446" s="19"/>
      <c r="F446" s="19"/>
      <c r="G446" s="19"/>
      <c r="H446" s="19"/>
      <c r="I446" s="19"/>
      <c r="J446" s="19"/>
      <c r="K446" s="19"/>
      <c r="L446" s="19"/>
      <c r="M446" s="19"/>
      <c r="N446" s="19"/>
    </row>
    <row r="447">
      <c r="E447" s="19"/>
      <c r="F447" s="19"/>
      <c r="G447" s="19"/>
      <c r="H447" s="19"/>
      <c r="I447" s="19"/>
      <c r="J447" s="19"/>
      <c r="K447" s="19"/>
      <c r="L447" s="19"/>
      <c r="M447" s="19"/>
      <c r="N447" s="19"/>
    </row>
    <row r="448">
      <c r="E448" s="19"/>
      <c r="F448" s="19"/>
      <c r="G448" s="19"/>
      <c r="H448" s="19"/>
      <c r="I448" s="19"/>
      <c r="J448" s="19"/>
      <c r="K448" s="19"/>
      <c r="L448" s="19"/>
      <c r="M448" s="19"/>
      <c r="N448" s="19"/>
    </row>
    <row r="449">
      <c r="E449" s="19"/>
      <c r="F449" s="19"/>
      <c r="G449" s="19"/>
      <c r="H449" s="19"/>
      <c r="I449" s="19"/>
      <c r="J449" s="19"/>
      <c r="K449" s="19"/>
      <c r="L449" s="19"/>
      <c r="M449" s="19"/>
      <c r="N449" s="19"/>
    </row>
    <row r="450">
      <c r="E450" s="19"/>
      <c r="F450" s="19"/>
      <c r="G450" s="19"/>
      <c r="H450" s="19"/>
      <c r="I450" s="19"/>
      <c r="J450" s="19"/>
      <c r="K450" s="19"/>
      <c r="L450" s="19"/>
      <c r="M450" s="19"/>
      <c r="N450" s="19"/>
    </row>
    <row r="451">
      <c r="E451" s="19"/>
      <c r="F451" s="19"/>
      <c r="G451" s="19"/>
      <c r="H451" s="19"/>
      <c r="I451" s="19"/>
      <c r="J451" s="19"/>
      <c r="K451" s="19"/>
      <c r="L451" s="19"/>
      <c r="M451" s="19"/>
      <c r="N451" s="19"/>
    </row>
    <row r="452">
      <c r="E452" s="19"/>
      <c r="F452" s="19"/>
      <c r="G452" s="19"/>
      <c r="H452" s="19"/>
      <c r="I452" s="19"/>
      <c r="J452" s="19"/>
      <c r="K452" s="19"/>
      <c r="L452" s="19"/>
      <c r="M452" s="19"/>
      <c r="N452" s="19"/>
    </row>
    <row r="453">
      <c r="E453" s="19"/>
      <c r="F453" s="19"/>
      <c r="G453" s="19"/>
      <c r="H453" s="19"/>
      <c r="I453" s="19"/>
      <c r="J453" s="19"/>
      <c r="K453" s="19"/>
      <c r="L453" s="19"/>
      <c r="M453" s="19"/>
      <c r="N453" s="19"/>
    </row>
    <row r="454">
      <c r="E454" s="19"/>
      <c r="F454" s="19"/>
      <c r="G454" s="19"/>
      <c r="H454" s="19"/>
      <c r="I454" s="19"/>
      <c r="J454" s="19"/>
      <c r="K454" s="19"/>
      <c r="L454" s="19"/>
      <c r="M454" s="19"/>
      <c r="N454" s="19"/>
    </row>
    <row r="455">
      <c r="E455" s="19"/>
      <c r="F455" s="19"/>
      <c r="G455" s="19"/>
      <c r="H455" s="19"/>
      <c r="I455" s="19"/>
      <c r="J455" s="19"/>
      <c r="K455" s="19"/>
      <c r="L455" s="19"/>
      <c r="M455" s="19"/>
      <c r="N455" s="19"/>
    </row>
    <row r="456">
      <c r="E456" s="19"/>
      <c r="F456" s="19"/>
      <c r="G456" s="19"/>
      <c r="H456" s="19"/>
      <c r="I456" s="19"/>
      <c r="J456" s="19"/>
      <c r="K456" s="19"/>
      <c r="L456" s="19"/>
      <c r="M456" s="19"/>
      <c r="N456" s="19"/>
    </row>
    <row r="457">
      <c r="E457" s="19"/>
      <c r="F457" s="19"/>
      <c r="G457" s="19"/>
      <c r="H457" s="19"/>
      <c r="I457" s="19"/>
      <c r="J457" s="19"/>
      <c r="K457" s="19"/>
      <c r="L457" s="19"/>
      <c r="M457" s="19"/>
      <c r="N457" s="19"/>
    </row>
    <row r="458">
      <c r="E458" s="19"/>
      <c r="F458" s="19"/>
      <c r="G458" s="19"/>
      <c r="H458" s="19"/>
      <c r="I458" s="19"/>
      <c r="J458" s="19"/>
      <c r="K458" s="19"/>
      <c r="L458" s="19"/>
      <c r="M458" s="19"/>
      <c r="N458" s="19"/>
    </row>
    <row r="459">
      <c r="E459" s="19"/>
      <c r="F459" s="19"/>
      <c r="G459" s="19"/>
      <c r="H459" s="19"/>
      <c r="I459" s="19"/>
      <c r="J459" s="19"/>
      <c r="K459" s="19"/>
      <c r="L459" s="19"/>
      <c r="M459" s="19"/>
      <c r="N459" s="19"/>
    </row>
    <row r="460">
      <c r="E460" s="19"/>
      <c r="F460" s="19"/>
      <c r="G460" s="19"/>
      <c r="H460" s="19"/>
      <c r="I460" s="19"/>
      <c r="J460" s="19"/>
      <c r="K460" s="19"/>
      <c r="L460" s="19"/>
      <c r="M460" s="19"/>
      <c r="N460" s="19"/>
    </row>
    <row r="461">
      <c r="E461" s="19"/>
      <c r="F461" s="19"/>
      <c r="G461" s="19"/>
      <c r="H461" s="19"/>
      <c r="I461" s="19"/>
      <c r="J461" s="19"/>
      <c r="K461" s="19"/>
      <c r="L461" s="19"/>
      <c r="M461" s="19"/>
      <c r="N461" s="19"/>
    </row>
    <row r="462">
      <c r="E462" s="19"/>
      <c r="F462" s="19"/>
      <c r="G462" s="19"/>
      <c r="H462" s="19"/>
      <c r="I462" s="19"/>
      <c r="J462" s="19"/>
      <c r="K462" s="19"/>
      <c r="L462" s="19"/>
      <c r="M462" s="19"/>
      <c r="N462" s="19"/>
    </row>
    <row r="463">
      <c r="E463" s="19"/>
      <c r="F463" s="19"/>
      <c r="G463" s="19"/>
      <c r="H463" s="19"/>
      <c r="I463" s="19"/>
      <c r="J463" s="19"/>
      <c r="K463" s="19"/>
      <c r="L463" s="19"/>
      <c r="M463" s="19"/>
      <c r="N463" s="19"/>
    </row>
    <row r="464">
      <c r="E464" s="19"/>
      <c r="F464" s="19"/>
      <c r="G464" s="19"/>
      <c r="H464" s="19"/>
      <c r="I464" s="19"/>
      <c r="J464" s="19"/>
      <c r="K464" s="19"/>
      <c r="L464" s="19"/>
      <c r="M464" s="19"/>
      <c r="N464" s="19"/>
    </row>
    <row r="465">
      <c r="E465" s="19"/>
      <c r="F465" s="19"/>
      <c r="G465" s="19"/>
      <c r="H465" s="19"/>
      <c r="I465" s="19"/>
      <c r="J465" s="19"/>
      <c r="K465" s="19"/>
      <c r="L465" s="19"/>
      <c r="M465" s="19"/>
      <c r="N465" s="19"/>
    </row>
    <row r="466">
      <c r="E466" s="19"/>
      <c r="F466" s="19"/>
      <c r="G466" s="19"/>
      <c r="H466" s="19"/>
      <c r="I466" s="19"/>
      <c r="J466" s="19"/>
      <c r="K466" s="19"/>
      <c r="L466" s="19"/>
      <c r="M466" s="19"/>
      <c r="N466" s="19"/>
    </row>
    <row r="467">
      <c r="E467" s="19"/>
      <c r="F467" s="19"/>
      <c r="G467" s="19"/>
      <c r="H467" s="19"/>
      <c r="I467" s="19"/>
      <c r="J467" s="19"/>
      <c r="K467" s="19"/>
      <c r="L467" s="19"/>
      <c r="M467" s="19"/>
      <c r="N467" s="19"/>
    </row>
    <row r="468">
      <c r="E468" s="19"/>
      <c r="F468" s="19"/>
      <c r="G468" s="19"/>
      <c r="H468" s="19"/>
      <c r="I468" s="19"/>
      <c r="J468" s="19"/>
      <c r="K468" s="19"/>
      <c r="L468" s="19"/>
      <c r="M468" s="19"/>
      <c r="N468" s="19"/>
    </row>
    <row r="469">
      <c r="E469" s="19"/>
      <c r="F469" s="19"/>
      <c r="G469" s="19"/>
      <c r="H469" s="19"/>
      <c r="I469" s="19"/>
      <c r="J469" s="19"/>
      <c r="K469" s="19"/>
      <c r="L469" s="19"/>
      <c r="M469" s="19"/>
      <c r="N469" s="19"/>
    </row>
    <row r="470">
      <c r="E470" s="19"/>
      <c r="F470" s="19"/>
      <c r="G470" s="19"/>
      <c r="H470" s="19"/>
      <c r="I470" s="19"/>
      <c r="J470" s="19"/>
      <c r="K470" s="19"/>
      <c r="L470" s="19"/>
      <c r="M470" s="19"/>
      <c r="N470" s="19"/>
    </row>
    <row r="471">
      <c r="E471" s="19"/>
      <c r="F471" s="19"/>
      <c r="G471" s="19"/>
      <c r="H471" s="19"/>
      <c r="I471" s="19"/>
      <c r="J471" s="19"/>
      <c r="K471" s="19"/>
      <c r="L471" s="19"/>
      <c r="M471" s="19"/>
      <c r="N471" s="19"/>
    </row>
    <row r="472">
      <c r="E472" s="19"/>
      <c r="F472" s="19"/>
      <c r="G472" s="19"/>
      <c r="H472" s="19"/>
      <c r="I472" s="19"/>
      <c r="J472" s="19"/>
      <c r="K472" s="19"/>
      <c r="L472" s="19"/>
      <c r="M472" s="19"/>
      <c r="N472" s="19"/>
    </row>
    <row r="473">
      <c r="E473" s="19"/>
      <c r="F473" s="19"/>
      <c r="G473" s="19"/>
      <c r="H473" s="19"/>
      <c r="I473" s="19"/>
      <c r="J473" s="19"/>
      <c r="K473" s="19"/>
      <c r="L473" s="19"/>
      <c r="M473" s="19"/>
      <c r="N473" s="19"/>
    </row>
    <row r="474">
      <c r="E474" s="19"/>
      <c r="F474" s="19"/>
      <c r="G474" s="19"/>
      <c r="H474" s="19"/>
      <c r="I474" s="19"/>
      <c r="J474" s="19"/>
      <c r="K474" s="19"/>
      <c r="L474" s="19"/>
      <c r="M474" s="19"/>
      <c r="N474" s="19"/>
    </row>
    <row r="475">
      <c r="E475" s="19"/>
      <c r="F475" s="19"/>
      <c r="G475" s="19"/>
      <c r="H475" s="19"/>
      <c r="I475" s="19"/>
      <c r="J475" s="19"/>
      <c r="K475" s="19"/>
      <c r="L475" s="19"/>
      <c r="M475" s="19"/>
      <c r="N475" s="19"/>
    </row>
    <row r="476">
      <c r="E476" s="19"/>
      <c r="F476" s="19"/>
      <c r="G476" s="19"/>
      <c r="H476" s="19"/>
      <c r="I476" s="19"/>
      <c r="J476" s="19"/>
      <c r="K476" s="19"/>
      <c r="L476" s="19"/>
      <c r="M476" s="19"/>
      <c r="N476" s="19"/>
    </row>
    <row r="477">
      <c r="E477" s="19"/>
      <c r="F477" s="19"/>
      <c r="G477" s="19"/>
      <c r="H477" s="19"/>
      <c r="I477" s="19"/>
      <c r="J477" s="19"/>
      <c r="K477" s="19"/>
      <c r="L477" s="19"/>
      <c r="M477" s="19"/>
      <c r="N477" s="19"/>
    </row>
    <row r="478">
      <c r="E478" s="19"/>
      <c r="F478" s="19"/>
      <c r="G478" s="19"/>
      <c r="H478" s="19"/>
      <c r="I478" s="19"/>
      <c r="J478" s="19"/>
      <c r="K478" s="19"/>
      <c r="L478" s="19"/>
      <c r="M478" s="19"/>
      <c r="N478" s="19"/>
    </row>
    <row r="479">
      <c r="E479" s="19"/>
      <c r="F479" s="19"/>
      <c r="G479" s="19"/>
      <c r="H479" s="19"/>
      <c r="I479" s="19"/>
      <c r="J479" s="19"/>
      <c r="K479" s="19"/>
      <c r="L479" s="19"/>
      <c r="M479" s="19"/>
      <c r="N479" s="19"/>
    </row>
    <row r="480">
      <c r="E480" s="19"/>
      <c r="F480" s="19"/>
      <c r="G480" s="19"/>
      <c r="H480" s="19"/>
      <c r="I480" s="19"/>
      <c r="J480" s="19"/>
      <c r="K480" s="19"/>
      <c r="L480" s="19"/>
      <c r="M480" s="19"/>
      <c r="N480" s="19"/>
    </row>
    <row r="481">
      <c r="E481" s="19"/>
      <c r="F481" s="19"/>
      <c r="G481" s="19"/>
      <c r="H481" s="19"/>
      <c r="I481" s="19"/>
      <c r="J481" s="19"/>
      <c r="K481" s="19"/>
      <c r="L481" s="19"/>
      <c r="M481" s="19"/>
      <c r="N481" s="19"/>
    </row>
    <row r="482">
      <c r="E482" s="19"/>
      <c r="F482" s="19"/>
      <c r="G482" s="19"/>
      <c r="H482" s="19"/>
      <c r="I482" s="19"/>
      <c r="J482" s="19"/>
      <c r="K482" s="19"/>
      <c r="L482" s="19"/>
      <c r="M482" s="19"/>
      <c r="N482" s="19"/>
    </row>
    <row r="483">
      <c r="E483" s="19"/>
      <c r="F483" s="19"/>
      <c r="G483" s="19"/>
      <c r="H483" s="19"/>
      <c r="I483" s="19"/>
      <c r="J483" s="19"/>
      <c r="K483" s="19"/>
      <c r="L483" s="19"/>
      <c r="M483" s="19"/>
      <c r="N483" s="19"/>
    </row>
    <row r="484">
      <c r="E484" s="19"/>
      <c r="F484" s="19"/>
      <c r="G484" s="19"/>
      <c r="H484" s="19"/>
      <c r="I484" s="19"/>
      <c r="J484" s="19"/>
      <c r="K484" s="19"/>
      <c r="L484" s="19"/>
      <c r="M484" s="19"/>
      <c r="N484" s="19"/>
    </row>
    <row r="485">
      <c r="E485" s="19"/>
      <c r="F485" s="19"/>
      <c r="G485" s="19"/>
      <c r="H485" s="19"/>
      <c r="I485" s="19"/>
      <c r="J485" s="19"/>
      <c r="K485" s="19"/>
      <c r="L485" s="19"/>
      <c r="M485" s="19"/>
      <c r="N485" s="19"/>
    </row>
    <row r="486">
      <c r="E486" s="19"/>
      <c r="F486" s="19"/>
      <c r="G486" s="19"/>
      <c r="H486" s="19"/>
      <c r="I486" s="19"/>
      <c r="J486" s="19"/>
      <c r="K486" s="19"/>
      <c r="L486" s="19"/>
      <c r="M486" s="19"/>
      <c r="N486" s="19"/>
    </row>
    <row r="487">
      <c r="E487" s="19"/>
      <c r="F487" s="19"/>
      <c r="G487" s="19"/>
      <c r="H487" s="19"/>
      <c r="I487" s="19"/>
      <c r="J487" s="19"/>
      <c r="K487" s="19"/>
      <c r="L487" s="19"/>
      <c r="M487" s="19"/>
      <c r="N487" s="19"/>
    </row>
    <row r="488">
      <c r="E488" s="19"/>
      <c r="F488" s="19"/>
      <c r="G488" s="19"/>
      <c r="H488" s="19"/>
      <c r="I488" s="19"/>
      <c r="J488" s="19"/>
      <c r="K488" s="19"/>
      <c r="L488" s="19"/>
      <c r="M488" s="19"/>
      <c r="N488" s="19"/>
    </row>
    <row r="489">
      <c r="E489" s="19"/>
      <c r="F489" s="19"/>
      <c r="G489" s="19"/>
      <c r="H489" s="19"/>
      <c r="I489" s="19"/>
      <c r="J489" s="19"/>
      <c r="K489" s="19"/>
      <c r="L489" s="19"/>
      <c r="M489" s="19"/>
      <c r="N489" s="19"/>
    </row>
    <row r="490">
      <c r="E490" s="19"/>
      <c r="F490" s="19"/>
      <c r="G490" s="19"/>
      <c r="H490" s="19"/>
      <c r="I490" s="19"/>
      <c r="J490" s="19"/>
      <c r="K490" s="19"/>
      <c r="L490" s="19"/>
      <c r="M490" s="19"/>
      <c r="N490" s="19"/>
    </row>
    <row r="491">
      <c r="E491" s="19"/>
      <c r="F491" s="19"/>
      <c r="G491" s="19"/>
      <c r="H491" s="19"/>
      <c r="I491" s="19"/>
      <c r="J491" s="19"/>
      <c r="K491" s="19"/>
      <c r="L491" s="19"/>
      <c r="M491" s="19"/>
      <c r="N491" s="19"/>
    </row>
    <row r="492">
      <c r="E492" s="19"/>
      <c r="F492" s="19"/>
      <c r="G492" s="19"/>
      <c r="H492" s="19"/>
      <c r="I492" s="19"/>
      <c r="J492" s="19"/>
      <c r="K492" s="19"/>
      <c r="L492" s="19"/>
      <c r="M492" s="19"/>
      <c r="N492" s="19"/>
    </row>
    <row r="493">
      <c r="E493" s="19"/>
      <c r="F493" s="19"/>
      <c r="G493" s="19"/>
      <c r="H493" s="19"/>
      <c r="I493" s="19"/>
      <c r="J493" s="19"/>
      <c r="K493" s="19"/>
      <c r="L493" s="19"/>
      <c r="M493" s="19"/>
      <c r="N493" s="19"/>
    </row>
    <row r="494">
      <c r="E494" s="19"/>
      <c r="F494" s="19"/>
      <c r="G494" s="19"/>
      <c r="H494" s="19"/>
      <c r="I494" s="19"/>
      <c r="J494" s="19"/>
      <c r="K494" s="19"/>
      <c r="L494" s="19"/>
      <c r="M494" s="19"/>
      <c r="N494" s="19"/>
    </row>
    <row r="495">
      <c r="E495" s="19"/>
      <c r="F495" s="19"/>
      <c r="G495" s="19"/>
      <c r="H495" s="19"/>
      <c r="I495" s="19"/>
      <c r="J495" s="19"/>
      <c r="K495" s="19"/>
      <c r="L495" s="19"/>
      <c r="M495" s="19"/>
      <c r="N495" s="19"/>
    </row>
    <row r="496">
      <c r="E496" s="19"/>
      <c r="F496" s="19"/>
      <c r="G496" s="19"/>
      <c r="H496" s="19"/>
      <c r="I496" s="19"/>
      <c r="J496" s="19"/>
      <c r="K496" s="19"/>
      <c r="L496" s="19"/>
      <c r="M496" s="19"/>
      <c r="N496" s="19"/>
    </row>
    <row r="497">
      <c r="E497" s="19"/>
      <c r="F497" s="19"/>
      <c r="G497" s="19"/>
      <c r="H497" s="19"/>
      <c r="I497" s="19"/>
      <c r="J497" s="19"/>
      <c r="K497" s="19"/>
      <c r="L497" s="19"/>
      <c r="M497" s="19"/>
      <c r="N497" s="19"/>
    </row>
    <row r="498">
      <c r="E498" s="19"/>
      <c r="F498" s="19"/>
      <c r="G498" s="19"/>
      <c r="H498" s="19"/>
      <c r="I498" s="19"/>
      <c r="J498" s="19"/>
      <c r="K498" s="19"/>
      <c r="L498" s="19"/>
      <c r="M498" s="19"/>
      <c r="N498" s="19"/>
    </row>
    <row r="499">
      <c r="E499" s="19"/>
      <c r="F499" s="19"/>
      <c r="G499" s="19"/>
      <c r="H499" s="19"/>
      <c r="I499" s="19"/>
      <c r="J499" s="19"/>
      <c r="K499" s="19"/>
      <c r="L499" s="19"/>
      <c r="M499" s="19"/>
      <c r="N499" s="19"/>
    </row>
    <row r="500">
      <c r="E500" s="19"/>
      <c r="F500" s="19"/>
      <c r="G500" s="19"/>
      <c r="H500" s="19"/>
      <c r="I500" s="19"/>
      <c r="J500" s="19"/>
      <c r="K500" s="19"/>
      <c r="L500" s="19"/>
      <c r="M500" s="19"/>
      <c r="N500" s="19"/>
    </row>
    <row r="501">
      <c r="E501" s="19"/>
      <c r="F501" s="19"/>
      <c r="G501" s="19"/>
      <c r="H501" s="19"/>
      <c r="I501" s="19"/>
      <c r="J501" s="19"/>
      <c r="K501" s="19"/>
      <c r="L501" s="19"/>
      <c r="M501" s="19"/>
      <c r="N501" s="19"/>
    </row>
    <row r="502">
      <c r="E502" s="19"/>
      <c r="F502" s="19"/>
      <c r="G502" s="19"/>
      <c r="H502" s="19"/>
      <c r="I502" s="19"/>
      <c r="J502" s="19"/>
      <c r="K502" s="19"/>
      <c r="L502" s="19"/>
      <c r="M502" s="19"/>
      <c r="N502" s="19"/>
    </row>
    <row r="503">
      <c r="E503" s="19"/>
      <c r="F503" s="19"/>
      <c r="G503" s="19"/>
      <c r="H503" s="19"/>
      <c r="I503" s="19"/>
      <c r="J503" s="19"/>
      <c r="K503" s="19"/>
      <c r="L503" s="19"/>
      <c r="M503" s="19"/>
      <c r="N503" s="19"/>
    </row>
    <row r="504">
      <c r="E504" s="19"/>
      <c r="F504" s="19"/>
      <c r="G504" s="19"/>
      <c r="H504" s="19"/>
      <c r="I504" s="19"/>
      <c r="J504" s="19"/>
      <c r="K504" s="19"/>
      <c r="L504" s="19"/>
      <c r="M504" s="19"/>
      <c r="N504" s="19"/>
    </row>
    <row r="505">
      <c r="E505" s="19"/>
      <c r="F505" s="19"/>
      <c r="G505" s="19"/>
      <c r="H505" s="19"/>
      <c r="I505" s="19"/>
      <c r="J505" s="19"/>
      <c r="K505" s="19"/>
      <c r="L505" s="19"/>
      <c r="M505" s="19"/>
      <c r="N505" s="19"/>
    </row>
    <row r="506">
      <c r="E506" s="19"/>
      <c r="F506" s="19"/>
      <c r="G506" s="19"/>
      <c r="H506" s="19"/>
      <c r="I506" s="19"/>
      <c r="J506" s="19"/>
      <c r="K506" s="19"/>
      <c r="L506" s="19"/>
      <c r="M506" s="19"/>
      <c r="N506" s="19"/>
    </row>
    <row r="507">
      <c r="E507" s="19"/>
      <c r="F507" s="19"/>
      <c r="G507" s="19"/>
      <c r="H507" s="19"/>
      <c r="I507" s="19"/>
      <c r="J507" s="19"/>
      <c r="K507" s="19"/>
      <c r="L507" s="19"/>
      <c r="M507" s="19"/>
      <c r="N507" s="19"/>
    </row>
    <row r="508">
      <c r="E508" s="19"/>
      <c r="F508" s="19"/>
      <c r="G508" s="19"/>
      <c r="H508" s="19"/>
      <c r="I508" s="19"/>
      <c r="J508" s="19"/>
      <c r="K508" s="19"/>
      <c r="L508" s="19"/>
      <c r="M508" s="19"/>
      <c r="N508" s="19"/>
    </row>
    <row r="509">
      <c r="E509" s="19"/>
      <c r="F509" s="19"/>
      <c r="G509" s="19"/>
      <c r="H509" s="19"/>
      <c r="I509" s="19"/>
      <c r="J509" s="19"/>
      <c r="K509" s="19"/>
      <c r="L509" s="19"/>
      <c r="M509" s="19"/>
      <c r="N509" s="19"/>
    </row>
    <row r="510">
      <c r="E510" s="19"/>
      <c r="F510" s="19"/>
      <c r="G510" s="19"/>
      <c r="H510" s="19"/>
      <c r="I510" s="19"/>
      <c r="J510" s="19"/>
      <c r="K510" s="19"/>
      <c r="L510" s="19"/>
      <c r="M510" s="19"/>
      <c r="N510" s="19"/>
    </row>
    <row r="511">
      <c r="E511" s="19"/>
      <c r="F511" s="19"/>
      <c r="G511" s="19"/>
      <c r="H511" s="19"/>
      <c r="I511" s="19"/>
      <c r="J511" s="19"/>
      <c r="K511" s="19"/>
      <c r="L511" s="19"/>
      <c r="M511" s="19"/>
      <c r="N511" s="19"/>
    </row>
    <row r="512">
      <c r="E512" s="19"/>
      <c r="F512" s="19"/>
      <c r="G512" s="19"/>
      <c r="H512" s="19"/>
      <c r="I512" s="19"/>
      <c r="J512" s="19"/>
      <c r="K512" s="19"/>
      <c r="L512" s="19"/>
      <c r="M512" s="19"/>
      <c r="N512" s="19"/>
    </row>
    <row r="513">
      <c r="E513" s="19"/>
      <c r="F513" s="19"/>
      <c r="G513" s="19"/>
      <c r="H513" s="19"/>
      <c r="I513" s="19"/>
      <c r="J513" s="19"/>
      <c r="K513" s="19"/>
      <c r="L513" s="19"/>
      <c r="M513" s="19"/>
      <c r="N513" s="19"/>
    </row>
    <row r="514">
      <c r="E514" s="19"/>
      <c r="F514" s="19"/>
      <c r="G514" s="19"/>
      <c r="H514" s="19"/>
      <c r="I514" s="19"/>
      <c r="J514" s="19"/>
      <c r="K514" s="19"/>
      <c r="L514" s="19"/>
      <c r="M514" s="19"/>
      <c r="N514" s="19"/>
    </row>
    <row r="515">
      <c r="E515" s="19"/>
      <c r="F515" s="19"/>
      <c r="G515" s="19"/>
      <c r="H515" s="19"/>
      <c r="I515" s="19"/>
      <c r="J515" s="19"/>
      <c r="K515" s="19"/>
      <c r="L515" s="19"/>
      <c r="M515" s="19"/>
      <c r="N515" s="19"/>
    </row>
    <row r="516">
      <c r="E516" s="19"/>
      <c r="F516" s="19"/>
      <c r="G516" s="19"/>
      <c r="H516" s="19"/>
      <c r="I516" s="19"/>
      <c r="J516" s="19"/>
      <c r="K516" s="19"/>
      <c r="L516" s="19"/>
      <c r="M516" s="19"/>
      <c r="N516" s="19"/>
    </row>
    <row r="517">
      <c r="E517" s="19"/>
      <c r="F517" s="19"/>
      <c r="G517" s="19"/>
      <c r="H517" s="19"/>
      <c r="I517" s="19"/>
      <c r="J517" s="19"/>
      <c r="K517" s="19"/>
      <c r="L517" s="19"/>
      <c r="M517" s="19"/>
      <c r="N517" s="19"/>
    </row>
    <row r="518">
      <c r="E518" s="19"/>
      <c r="F518" s="19"/>
      <c r="G518" s="19"/>
      <c r="H518" s="19"/>
      <c r="I518" s="19"/>
      <c r="J518" s="19"/>
      <c r="K518" s="19"/>
      <c r="L518" s="19"/>
      <c r="M518" s="19"/>
      <c r="N518" s="19"/>
    </row>
    <row r="519">
      <c r="E519" s="19"/>
      <c r="F519" s="19"/>
      <c r="G519" s="19"/>
      <c r="H519" s="19"/>
      <c r="I519" s="19"/>
      <c r="J519" s="19"/>
      <c r="K519" s="19"/>
      <c r="L519" s="19"/>
      <c r="M519" s="19"/>
      <c r="N519" s="19"/>
    </row>
    <row r="520">
      <c r="E520" s="19"/>
      <c r="F520" s="19"/>
      <c r="G520" s="19"/>
      <c r="H520" s="19"/>
      <c r="I520" s="19"/>
      <c r="J520" s="19"/>
      <c r="K520" s="19"/>
      <c r="L520" s="19"/>
      <c r="M520" s="19"/>
      <c r="N520" s="19"/>
    </row>
    <row r="521">
      <c r="E521" s="19"/>
      <c r="F521" s="19"/>
      <c r="G521" s="19"/>
      <c r="H521" s="19"/>
      <c r="I521" s="19"/>
      <c r="J521" s="19"/>
      <c r="K521" s="19"/>
      <c r="L521" s="19"/>
      <c r="M521" s="19"/>
      <c r="N521" s="19"/>
    </row>
    <row r="522">
      <c r="E522" s="19"/>
      <c r="F522" s="19"/>
      <c r="G522" s="19"/>
      <c r="H522" s="19"/>
      <c r="I522" s="19"/>
      <c r="J522" s="19"/>
      <c r="K522" s="19"/>
      <c r="L522" s="19"/>
      <c r="M522" s="19"/>
      <c r="N522" s="19"/>
    </row>
    <row r="523">
      <c r="E523" s="19"/>
      <c r="F523" s="19"/>
      <c r="G523" s="19"/>
      <c r="H523" s="19"/>
      <c r="I523" s="19"/>
      <c r="J523" s="19"/>
      <c r="K523" s="19"/>
      <c r="L523" s="19"/>
      <c r="M523" s="19"/>
      <c r="N523" s="19"/>
    </row>
    <row r="524">
      <c r="E524" s="19"/>
      <c r="F524" s="19"/>
      <c r="G524" s="19"/>
      <c r="H524" s="19"/>
      <c r="I524" s="19"/>
      <c r="J524" s="19"/>
      <c r="K524" s="19"/>
      <c r="L524" s="19"/>
      <c r="M524" s="19"/>
      <c r="N524" s="19"/>
    </row>
    <row r="525">
      <c r="E525" s="19"/>
      <c r="F525" s="19"/>
      <c r="G525" s="19"/>
      <c r="H525" s="19"/>
      <c r="I525" s="19"/>
      <c r="J525" s="19"/>
      <c r="K525" s="19"/>
      <c r="L525" s="19"/>
      <c r="M525" s="19"/>
      <c r="N525" s="19"/>
    </row>
    <row r="526">
      <c r="E526" s="19"/>
      <c r="F526" s="19"/>
      <c r="G526" s="19"/>
      <c r="H526" s="19"/>
      <c r="I526" s="19"/>
      <c r="J526" s="19"/>
      <c r="K526" s="19"/>
      <c r="L526" s="19"/>
      <c r="M526" s="19"/>
      <c r="N526" s="19"/>
    </row>
    <row r="527">
      <c r="E527" s="19"/>
      <c r="F527" s="19"/>
      <c r="G527" s="19"/>
      <c r="H527" s="19"/>
      <c r="I527" s="19"/>
      <c r="J527" s="19"/>
      <c r="K527" s="19"/>
      <c r="L527" s="19"/>
      <c r="M527" s="19"/>
      <c r="N527" s="19"/>
    </row>
    <row r="528">
      <c r="E528" s="19"/>
      <c r="F528" s="19"/>
      <c r="G528" s="19"/>
      <c r="H528" s="19"/>
      <c r="I528" s="19"/>
      <c r="J528" s="19"/>
      <c r="K528" s="19"/>
      <c r="L528" s="19"/>
      <c r="M528" s="19"/>
      <c r="N528" s="19"/>
    </row>
    <row r="529">
      <c r="E529" s="19"/>
      <c r="F529" s="19"/>
      <c r="G529" s="19"/>
      <c r="H529" s="19"/>
      <c r="I529" s="19"/>
      <c r="J529" s="19"/>
      <c r="K529" s="19"/>
      <c r="L529" s="19"/>
      <c r="M529" s="19"/>
      <c r="N529" s="19"/>
    </row>
    <row r="530">
      <c r="E530" s="19"/>
      <c r="F530" s="19"/>
      <c r="G530" s="19"/>
      <c r="H530" s="19"/>
      <c r="I530" s="19"/>
      <c r="J530" s="19"/>
      <c r="K530" s="19"/>
      <c r="L530" s="19"/>
      <c r="M530" s="19"/>
      <c r="N530" s="19"/>
    </row>
    <row r="531">
      <c r="E531" s="19"/>
      <c r="F531" s="19"/>
      <c r="G531" s="19"/>
      <c r="H531" s="19"/>
      <c r="I531" s="19"/>
      <c r="J531" s="19"/>
      <c r="K531" s="19"/>
      <c r="L531" s="19"/>
      <c r="M531" s="19"/>
      <c r="N531" s="19"/>
    </row>
    <row r="532">
      <c r="E532" s="19"/>
      <c r="F532" s="19"/>
      <c r="G532" s="19"/>
      <c r="H532" s="19"/>
      <c r="I532" s="19"/>
      <c r="J532" s="19"/>
      <c r="K532" s="19"/>
      <c r="L532" s="19"/>
      <c r="M532" s="19"/>
      <c r="N532" s="19"/>
    </row>
    <row r="533">
      <c r="E533" s="19"/>
      <c r="F533" s="19"/>
      <c r="G533" s="19"/>
      <c r="H533" s="19"/>
      <c r="I533" s="19"/>
      <c r="J533" s="19"/>
      <c r="K533" s="19"/>
      <c r="L533" s="19"/>
      <c r="M533" s="19"/>
      <c r="N533" s="19"/>
    </row>
    <row r="534">
      <c r="E534" s="19"/>
      <c r="F534" s="19"/>
      <c r="G534" s="19"/>
      <c r="H534" s="19"/>
      <c r="I534" s="19"/>
      <c r="J534" s="19"/>
      <c r="K534" s="19"/>
      <c r="L534" s="19"/>
      <c r="M534" s="19"/>
      <c r="N534" s="19"/>
    </row>
    <row r="535">
      <c r="E535" s="19"/>
      <c r="F535" s="19"/>
      <c r="G535" s="19"/>
      <c r="H535" s="19"/>
      <c r="I535" s="19"/>
      <c r="J535" s="19"/>
      <c r="K535" s="19"/>
      <c r="L535" s="19"/>
      <c r="M535" s="19"/>
      <c r="N535" s="19"/>
    </row>
    <row r="536">
      <c r="E536" s="19"/>
      <c r="F536" s="19"/>
      <c r="G536" s="19"/>
      <c r="H536" s="19"/>
      <c r="I536" s="19"/>
      <c r="J536" s="19"/>
      <c r="K536" s="19"/>
      <c r="L536" s="19"/>
      <c r="M536" s="19"/>
      <c r="N536" s="19"/>
    </row>
    <row r="537">
      <c r="E537" s="19"/>
      <c r="F537" s="19"/>
      <c r="G537" s="19"/>
      <c r="H537" s="19"/>
      <c r="I537" s="19"/>
      <c r="J537" s="19"/>
      <c r="K537" s="19"/>
      <c r="L537" s="19"/>
      <c r="M537" s="19"/>
      <c r="N537" s="19"/>
    </row>
    <row r="538">
      <c r="E538" s="19"/>
      <c r="F538" s="19"/>
      <c r="G538" s="19"/>
      <c r="H538" s="19"/>
      <c r="I538" s="19"/>
      <c r="J538" s="19"/>
      <c r="K538" s="19"/>
      <c r="L538" s="19"/>
      <c r="M538" s="19"/>
      <c r="N538" s="19"/>
    </row>
    <row r="539">
      <c r="E539" s="19"/>
      <c r="F539" s="19"/>
      <c r="G539" s="19"/>
      <c r="H539" s="19"/>
      <c r="I539" s="19"/>
      <c r="J539" s="19"/>
      <c r="K539" s="19"/>
      <c r="L539" s="19"/>
      <c r="M539" s="19"/>
      <c r="N539" s="19"/>
    </row>
    <row r="540">
      <c r="E540" s="19"/>
      <c r="F540" s="19"/>
      <c r="G540" s="19"/>
      <c r="H540" s="19"/>
      <c r="I540" s="19"/>
      <c r="J540" s="19"/>
      <c r="K540" s="19"/>
      <c r="L540" s="19"/>
      <c r="M540" s="19"/>
      <c r="N540" s="19"/>
    </row>
    <row r="541">
      <c r="E541" s="19"/>
      <c r="F541" s="19"/>
      <c r="G541" s="19"/>
      <c r="H541" s="19"/>
      <c r="I541" s="19"/>
      <c r="J541" s="19"/>
      <c r="K541" s="19"/>
      <c r="L541" s="19"/>
      <c r="M541" s="19"/>
      <c r="N541" s="19"/>
    </row>
    <row r="542">
      <c r="E542" s="19"/>
      <c r="F542" s="19"/>
      <c r="G542" s="19"/>
      <c r="H542" s="19"/>
      <c r="I542" s="19"/>
      <c r="J542" s="19"/>
      <c r="K542" s="19"/>
      <c r="L542" s="19"/>
      <c r="M542" s="19"/>
      <c r="N542" s="19"/>
    </row>
    <row r="543">
      <c r="E543" s="19"/>
      <c r="F543" s="19"/>
      <c r="G543" s="19"/>
      <c r="H543" s="19"/>
      <c r="I543" s="19"/>
      <c r="J543" s="19"/>
      <c r="K543" s="19"/>
      <c r="L543" s="19"/>
      <c r="M543" s="19"/>
      <c r="N543" s="19"/>
    </row>
    <row r="544">
      <c r="E544" s="19"/>
      <c r="F544" s="19"/>
      <c r="G544" s="19"/>
      <c r="H544" s="19"/>
      <c r="I544" s="19"/>
      <c r="J544" s="19"/>
      <c r="K544" s="19"/>
      <c r="L544" s="19"/>
      <c r="M544" s="19"/>
      <c r="N544" s="19"/>
    </row>
    <row r="545">
      <c r="E545" s="19"/>
      <c r="F545" s="19"/>
      <c r="G545" s="19"/>
      <c r="H545" s="19"/>
      <c r="I545" s="19"/>
      <c r="J545" s="19"/>
      <c r="K545" s="19"/>
      <c r="L545" s="19"/>
      <c r="M545" s="19"/>
      <c r="N545" s="19"/>
    </row>
    <row r="546">
      <c r="E546" s="19"/>
      <c r="F546" s="19"/>
      <c r="G546" s="19"/>
      <c r="H546" s="19"/>
      <c r="I546" s="19"/>
      <c r="J546" s="19"/>
      <c r="K546" s="19"/>
      <c r="L546" s="19"/>
      <c r="M546" s="19"/>
      <c r="N546" s="19"/>
    </row>
    <row r="547">
      <c r="E547" s="19"/>
      <c r="F547" s="19"/>
      <c r="G547" s="19"/>
      <c r="H547" s="19"/>
      <c r="I547" s="19"/>
      <c r="J547" s="19"/>
      <c r="K547" s="19"/>
      <c r="L547" s="19"/>
      <c r="M547" s="19"/>
      <c r="N547" s="19"/>
    </row>
    <row r="548">
      <c r="E548" s="19"/>
      <c r="F548" s="19"/>
      <c r="G548" s="19"/>
      <c r="H548" s="19"/>
      <c r="I548" s="19"/>
      <c r="J548" s="19"/>
      <c r="K548" s="19"/>
      <c r="L548" s="19"/>
      <c r="M548" s="19"/>
      <c r="N548" s="19"/>
    </row>
    <row r="549">
      <c r="E549" s="19"/>
      <c r="F549" s="19"/>
      <c r="G549" s="19"/>
      <c r="H549" s="19"/>
      <c r="I549" s="19"/>
      <c r="J549" s="19"/>
      <c r="K549" s="19"/>
      <c r="L549" s="19"/>
      <c r="M549" s="19"/>
      <c r="N549" s="19"/>
    </row>
    <row r="550">
      <c r="E550" s="19"/>
      <c r="F550" s="19"/>
      <c r="G550" s="19"/>
      <c r="H550" s="19"/>
      <c r="I550" s="19"/>
      <c r="J550" s="19"/>
      <c r="K550" s="19"/>
      <c r="L550" s="19"/>
      <c r="M550" s="19"/>
      <c r="N550" s="19"/>
    </row>
    <row r="551">
      <c r="E551" s="19"/>
      <c r="F551" s="19"/>
      <c r="G551" s="19"/>
      <c r="H551" s="19"/>
      <c r="I551" s="19"/>
      <c r="J551" s="19"/>
      <c r="K551" s="19"/>
      <c r="L551" s="19"/>
      <c r="M551" s="19"/>
      <c r="N551" s="19"/>
    </row>
    <row r="552">
      <c r="E552" s="19"/>
      <c r="F552" s="19"/>
      <c r="G552" s="19"/>
      <c r="H552" s="19"/>
      <c r="I552" s="19"/>
      <c r="J552" s="19"/>
      <c r="K552" s="19"/>
      <c r="L552" s="19"/>
      <c r="M552" s="19"/>
      <c r="N552" s="19"/>
    </row>
    <row r="553">
      <c r="E553" s="19"/>
      <c r="F553" s="19"/>
      <c r="G553" s="19"/>
      <c r="H553" s="19"/>
      <c r="I553" s="19"/>
      <c r="J553" s="19"/>
      <c r="K553" s="19"/>
      <c r="L553" s="19"/>
      <c r="M553" s="19"/>
      <c r="N553" s="19"/>
    </row>
    <row r="554">
      <c r="E554" s="19"/>
      <c r="F554" s="19"/>
      <c r="G554" s="19"/>
      <c r="H554" s="19"/>
      <c r="I554" s="19"/>
      <c r="J554" s="19"/>
      <c r="K554" s="19"/>
      <c r="L554" s="19"/>
      <c r="M554" s="19"/>
      <c r="N554" s="19"/>
    </row>
    <row r="555">
      <c r="E555" s="19"/>
      <c r="F555" s="19"/>
      <c r="G555" s="19"/>
      <c r="H555" s="19"/>
      <c r="I555" s="19"/>
      <c r="J555" s="19"/>
      <c r="K555" s="19"/>
      <c r="L555" s="19"/>
      <c r="M555" s="19"/>
      <c r="N555" s="19"/>
    </row>
    <row r="556">
      <c r="E556" s="19"/>
      <c r="F556" s="19"/>
      <c r="G556" s="19"/>
      <c r="H556" s="19"/>
      <c r="I556" s="19"/>
      <c r="J556" s="19"/>
      <c r="K556" s="19"/>
      <c r="L556" s="19"/>
      <c r="M556" s="19"/>
      <c r="N556" s="19"/>
    </row>
    <row r="557">
      <c r="E557" s="19"/>
      <c r="F557" s="19"/>
      <c r="G557" s="19"/>
      <c r="H557" s="19"/>
      <c r="I557" s="19"/>
      <c r="J557" s="19"/>
      <c r="K557" s="19"/>
      <c r="L557" s="19"/>
      <c r="M557" s="19"/>
      <c r="N557" s="19"/>
    </row>
    <row r="558">
      <c r="E558" s="19"/>
      <c r="F558" s="19"/>
      <c r="G558" s="19"/>
      <c r="H558" s="19"/>
      <c r="I558" s="19"/>
      <c r="J558" s="19"/>
      <c r="K558" s="19"/>
      <c r="L558" s="19"/>
      <c r="M558" s="19"/>
      <c r="N558" s="19"/>
    </row>
    <row r="559">
      <c r="E559" s="19"/>
      <c r="F559" s="19"/>
      <c r="G559" s="19"/>
      <c r="H559" s="19"/>
      <c r="I559" s="19"/>
      <c r="J559" s="19"/>
      <c r="K559" s="19"/>
      <c r="L559" s="19"/>
      <c r="M559" s="19"/>
      <c r="N559" s="19"/>
    </row>
    <row r="560">
      <c r="E560" s="19"/>
      <c r="F560" s="19"/>
      <c r="G560" s="19"/>
      <c r="H560" s="19"/>
      <c r="I560" s="19"/>
      <c r="J560" s="19"/>
      <c r="K560" s="19"/>
      <c r="L560" s="19"/>
      <c r="M560" s="19"/>
      <c r="N560" s="19"/>
    </row>
    <row r="561">
      <c r="E561" s="19"/>
      <c r="F561" s="19"/>
      <c r="G561" s="19"/>
      <c r="H561" s="19"/>
      <c r="I561" s="19"/>
      <c r="J561" s="19"/>
      <c r="K561" s="19"/>
      <c r="L561" s="19"/>
      <c r="M561" s="19"/>
      <c r="N561" s="19"/>
    </row>
    <row r="562">
      <c r="E562" s="19"/>
      <c r="F562" s="19"/>
      <c r="G562" s="19"/>
      <c r="H562" s="19"/>
      <c r="I562" s="19"/>
      <c r="J562" s="19"/>
      <c r="K562" s="19"/>
      <c r="L562" s="19"/>
      <c r="M562" s="19"/>
      <c r="N562" s="19"/>
    </row>
    <row r="563">
      <c r="E563" s="19"/>
      <c r="F563" s="19"/>
      <c r="G563" s="19"/>
      <c r="H563" s="19"/>
      <c r="I563" s="19"/>
      <c r="J563" s="19"/>
      <c r="K563" s="19"/>
      <c r="L563" s="19"/>
      <c r="M563" s="19"/>
      <c r="N563" s="19"/>
    </row>
    <row r="564">
      <c r="E564" s="19"/>
      <c r="F564" s="19"/>
      <c r="G564" s="19"/>
      <c r="H564" s="19"/>
      <c r="I564" s="19"/>
      <c r="J564" s="19"/>
      <c r="K564" s="19"/>
      <c r="L564" s="19"/>
      <c r="M564" s="19"/>
      <c r="N564" s="19"/>
    </row>
    <row r="565">
      <c r="E565" s="19"/>
      <c r="F565" s="19"/>
      <c r="G565" s="19"/>
      <c r="H565" s="19"/>
      <c r="I565" s="19"/>
      <c r="J565" s="19"/>
      <c r="K565" s="19"/>
      <c r="L565" s="19"/>
      <c r="M565" s="19"/>
      <c r="N565" s="19"/>
    </row>
    <row r="566">
      <c r="E566" s="19"/>
      <c r="F566" s="19"/>
      <c r="G566" s="19"/>
      <c r="H566" s="19"/>
      <c r="I566" s="19"/>
      <c r="J566" s="19"/>
      <c r="K566" s="19"/>
      <c r="L566" s="19"/>
      <c r="M566" s="19"/>
      <c r="N566" s="19"/>
    </row>
    <row r="567">
      <c r="E567" s="19"/>
      <c r="F567" s="19"/>
      <c r="G567" s="19"/>
      <c r="H567" s="19"/>
      <c r="I567" s="19"/>
      <c r="J567" s="19"/>
      <c r="K567" s="19"/>
      <c r="L567" s="19"/>
      <c r="M567" s="19"/>
      <c r="N567" s="19"/>
    </row>
    <row r="568">
      <c r="E568" s="19"/>
      <c r="F568" s="19"/>
      <c r="G568" s="19"/>
      <c r="H568" s="19"/>
      <c r="I568" s="19"/>
      <c r="J568" s="19"/>
      <c r="K568" s="19"/>
      <c r="L568" s="19"/>
      <c r="M568" s="19"/>
      <c r="N568" s="19"/>
    </row>
    <row r="569">
      <c r="E569" s="19"/>
      <c r="F569" s="19"/>
      <c r="G569" s="19"/>
      <c r="H569" s="19"/>
      <c r="I569" s="19"/>
      <c r="J569" s="19"/>
      <c r="K569" s="19"/>
      <c r="L569" s="19"/>
      <c r="M569" s="19"/>
      <c r="N569" s="19"/>
    </row>
    <row r="570">
      <c r="E570" s="19"/>
      <c r="F570" s="19"/>
      <c r="G570" s="19"/>
      <c r="H570" s="19"/>
      <c r="I570" s="19"/>
      <c r="J570" s="19"/>
      <c r="K570" s="19"/>
      <c r="L570" s="19"/>
      <c r="M570" s="19"/>
      <c r="N570" s="19"/>
    </row>
    <row r="571">
      <c r="E571" s="19"/>
      <c r="F571" s="19"/>
      <c r="G571" s="19"/>
      <c r="H571" s="19"/>
      <c r="I571" s="19"/>
      <c r="J571" s="19"/>
      <c r="K571" s="19"/>
      <c r="L571" s="19"/>
      <c r="M571" s="19"/>
      <c r="N571" s="19"/>
    </row>
    <row r="572">
      <c r="E572" s="19"/>
      <c r="F572" s="19"/>
      <c r="G572" s="19"/>
      <c r="H572" s="19"/>
      <c r="I572" s="19"/>
      <c r="J572" s="19"/>
      <c r="K572" s="19"/>
      <c r="L572" s="19"/>
      <c r="M572" s="19"/>
      <c r="N572" s="19"/>
    </row>
    <row r="573">
      <c r="E573" s="19"/>
      <c r="F573" s="19"/>
      <c r="G573" s="19"/>
      <c r="H573" s="19"/>
      <c r="I573" s="19"/>
      <c r="J573" s="19"/>
      <c r="K573" s="19"/>
      <c r="L573" s="19"/>
      <c r="M573" s="19"/>
      <c r="N573" s="19"/>
    </row>
    <row r="574">
      <c r="E574" s="19"/>
      <c r="F574" s="19"/>
      <c r="G574" s="19"/>
      <c r="H574" s="19"/>
      <c r="I574" s="19"/>
      <c r="J574" s="19"/>
      <c r="K574" s="19"/>
      <c r="L574" s="19"/>
      <c r="M574" s="19"/>
      <c r="N574" s="19"/>
    </row>
    <row r="575">
      <c r="E575" s="19"/>
      <c r="F575" s="19"/>
      <c r="G575" s="19"/>
      <c r="H575" s="19"/>
      <c r="I575" s="19"/>
      <c r="J575" s="19"/>
      <c r="K575" s="19"/>
      <c r="L575" s="19"/>
      <c r="M575" s="19"/>
      <c r="N575" s="19"/>
    </row>
    <row r="576">
      <c r="E576" s="19"/>
      <c r="F576" s="19"/>
      <c r="G576" s="19"/>
      <c r="H576" s="19"/>
      <c r="I576" s="19"/>
      <c r="J576" s="19"/>
      <c r="K576" s="19"/>
      <c r="L576" s="19"/>
      <c r="M576" s="19"/>
      <c r="N576" s="19"/>
    </row>
    <row r="577">
      <c r="E577" s="19"/>
      <c r="F577" s="19"/>
      <c r="G577" s="19"/>
      <c r="H577" s="19"/>
      <c r="I577" s="19"/>
      <c r="J577" s="19"/>
      <c r="K577" s="19"/>
      <c r="L577" s="19"/>
      <c r="M577" s="19"/>
      <c r="N577" s="19"/>
    </row>
    <row r="578">
      <c r="E578" s="19"/>
      <c r="F578" s="19"/>
      <c r="G578" s="19"/>
      <c r="H578" s="19"/>
      <c r="I578" s="19"/>
      <c r="J578" s="19"/>
      <c r="K578" s="19"/>
      <c r="L578" s="19"/>
      <c r="M578" s="19"/>
      <c r="N578" s="19"/>
    </row>
    <row r="579">
      <c r="E579" s="19"/>
      <c r="F579" s="19"/>
      <c r="G579" s="19"/>
      <c r="H579" s="19"/>
      <c r="I579" s="19"/>
      <c r="J579" s="19"/>
      <c r="K579" s="19"/>
      <c r="L579" s="19"/>
      <c r="M579" s="19"/>
      <c r="N579" s="19"/>
    </row>
    <row r="580">
      <c r="E580" s="19"/>
      <c r="F580" s="19"/>
      <c r="G580" s="19"/>
      <c r="H580" s="19"/>
      <c r="I580" s="19"/>
      <c r="J580" s="19"/>
      <c r="K580" s="19"/>
      <c r="L580" s="19"/>
      <c r="M580" s="19"/>
      <c r="N580" s="19"/>
    </row>
    <row r="581">
      <c r="E581" s="19"/>
      <c r="F581" s="19"/>
      <c r="G581" s="19"/>
      <c r="H581" s="19"/>
      <c r="I581" s="19"/>
      <c r="J581" s="19"/>
      <c r="K581" s="19"/>
      <c r="L581" s="19"/>
      <c r="M581" s="19"/>
      <c r="N581" s="19"/>
    </row>
    <row r="582">
      <c r="E582" s="19"/>
      <c r="F582" s="19"/>
      <c r="G582" s="19"/>
      <c r="H582" s="19"/>
      <c r="I582" s="19"/>
      <c r="J582" s="19"/>
      <c r="K582" s="19"/>
      <c r="L582" s="19"/>
      <c r="M582" s="19"/>
      <c r="N582" s="19"/>
    </row>
    <row r="583">
      <c r="E583" s="19"/>
      <c r="F583" s="19"/>
      <c r="G583" s="19"/>
      <c r="H583" s="19"/>
      <c r="I583" s="19"/>
      <c r="J583" s="19"/>
      <c r="K583" s="19"/>
      <c r="L583" s="19"/>
      <c r="M583" s="19"/>
      <c r="N583" s="19"/>
    </row>
    <row r="584">
      <c r="E584" s="19"/>
      <c r="F584" s="19"/>
      <c r="G584" s="19"/>
      <c r="H584" s="19"/>
      <c r="I584" s="19"/>
      <c r="J584" s="19"/>
      <c r="K584" s="19"/>
      <c r="L584" s="19"/>
      <c r="M584" s="19"/>
      <c r="N584" s="19"/>
    </row>
    <row r="585">
      <c r="E585" s="19"/>
      <c r="F585" s="19"/>
      <c r="G585" s="19"/>
      <c r="H585" s="19"/>
      <c r="I585" s="19"/>
      <c r="J585" s="19"/>
      <c r="K585" s="19"/>
      <c r="L585" s="19"/>
      <c r="M585" s="19"/>
      <c r="N585" s="19"/>
    </row>
    <row r="586">
      <c r="E586" s="19"/>
      <c r="F586" s="19"/>
      <c r="G586" s="19"/>
      <c r="H586" s="19"/>
      <c r="I586" s="19"/>
      <c r="J586" s="19"/>
      <c r="K586" s="19"/>
      <c r="L586" s="19"/>
      <c r="M586" s="19"/>
      <c r="N586" s="19"/>
    </row>
    <row r="587">
      <c r="E587" s="19"/>
      <c r="F587" s="19"/>
      <c r="G587" s="19"/>
      <c r="H587" s="19"/>
      <c r="I587" s="19"/>
      <c r="J587" s="19"/>
      <c r="K587" s="19"/>
      <c r="L587" s="19"/>
      <c r="M587" s="19"/>
      <c r="N587" s="19"/>
    </row>
    <row r="588">
      <c r="E588" s="19"/>
      <c r="F588" s="19"/>
      <c r="G588" s="19"/>
      <c r="H588" s="19"/>
      <c r="I588" s="19"/>
      <c r="J588" s="19"/>
      <c r="K588" s="19"/>
      <c r="L588" s="19"/>
      <c r="M588" s="19"/>
      <c r="N588" s="19"/>
    </row>
    <row r="589">
      <c r="E589" s="19"/>
      <c r="F589" s="19"/>
      <c r="G589" s="19"/>
      <c r="H589" s="19"/>
      <c r="I589" s="19"/>
      <c r="J589" s="19"/>
      <c r="K589" s="19"/>
      <c r="L589" s="19"/>
      <c r="M589" s="19"/>
      <c r="N589" s="19"/>
    </row>
    <row r="590">
      <c r="E590" s="19"/>
      <c r="F590" s="19"/>
      <c r="G590" s="19"/>
      <c r="H590" s="19"/>
      <c r="I590" s="19"/>
      <c r="J590" s="19"/>
      <c r="K590" s="19"/>
      <c r="L590" s="19"/>
      <c r="M590" s="19"/>
      <c r="N590" s="19"/>
    </row>
    <row r="591">
      <c r="E591" s="19"/>
      <c r="F591" s="19"/>
      <c r="G591" s="19"/>
      <c r="H591" s="19"/>
      <c r="I591" s="19"/>
      <c r="J591" s="19"/>
      <c r="K591" s="19"/>
      <c r="L591" s="19"/>
      <c r="M591" s="19"/>
      <c r="N591" s="19"/>
    </row>
    <row r="592">
      <c r="E592" s="19"/>
      <c r="F592" s="19"/>
      <c r="G592" s="19"/>
      <c r="H592" s="19"/>
      <c r="I592" s="19"/>
      <c r="J592" s="19"/>
      <c r="K592" s="19"/>
      <c r="L592" s="19"/>
      <c r="M592" s="19"/>
      <c r="N592" s="19"/>
    </row>
    <row r="593">
      <c r="E593" s="19"/>
      <c r="F593" s="19"/>
      <c r="G593" s="19"/>
      <c r="H593" s="19"/>
      <c r="I593" s="19"/>
      <c r="J593" s="19"/>
      <c r="K593" s="19"/>
      <c r="L593" s="19"/>
      <c r="M593" s="19"/>
      <c r="N593" s="19"/>
    </row>
    <row r="594">
      <c r="E594" s="19"/>
      <c r="F594" s="19"/>
      <c r="G594" s="19"/>
      <c r="H594" s="19"/>
      <c r="I594" s="19"/>
      <c r="J594" s="19"/>
      <c r="K594" s="19"/>
      <c r="L594" s="19"/>
      <c r="M594" s="19"/>
      <c r="N594" s="19"/>
    </row>
    <row r="595">
      <c r="E595" s="19"/>
      <c r="F595" s="19"/>
      <c r="G595" s="19"/>
      <c r="H595" s="19"/>
      <c r="I595" s="19"/>
      <c r="J595" s="19"/>
      <c r="K595" s="19"/>
      <c r="L595" s="19"/>
      <c r="M595" s="19"/>
      <c r="N595" s="19"/>
    </row>
    <row r="596">
      <c r="E596" s="19"/>
      <c r="F596" s="19"/>
      <c r="G596" s="19"/>
      <c r="H596" s="19"/>
      <c r="I596" s="19"/>
      <c r="J596" s="19"/>
      <c r="K596" s="19"/>
      <c r="L596" s="19"/>
      <c r="M596" s="19"/>
      <c r="N596" s="19"/>
    </row>
    <row r="597">
      <c r="E597" s="19"/>
      <c r="F597" s="19"/>
      <c r="G597" s="19"/>
      <c r="H597" s="19"/>
      <c r="I597" s="19"/>
      <c r="J597" s="19"/>
      <c r="K597" s="19"/>
      <c r="L597" s="19"/>
      <c r="M597" s="19"/>
      <c r="N597" s="19"/>
    </row>
    <row r="598">
      <c r="E598" s="19"/>
      <c r="F598" s="19"/>
      <c r="G598" s="19"/>
      <c r="H598" s="19"/>
      <c r="I598" s="19"/>
      <c r="J598" s="19"/>
      <c r="K598" s="19"/>
      <c r="L598" s="19"/>
      <c r="M598" s="19"/>
      <c r="N598" s="19"/>
    </row>
    <row r="599">
      <c r="E599" s="19"/>
      <c r="F599" s="19"/>
      <c r="G599" s="19"/>
      <c r="H599" s="19"/>
      <c r="I599" s="19"/>
      <c r="J599" s="19"/>
      <c r="K599" s="19"/>
      <c r="L599" s="19"/>
      <c r="M599" s="19"/>
      <c r="N599" s="19"/>
    </row>
    <row r="600">
      <c r="E600" s="19"/>
      <c r="F600" s="19"/>
      <c r="G600" s="19"/>
      <c r="H600" s="19"/>
      <c r="I600" s="19"/>
      <c r="J600" s="19"/>
      <c r="K600" s="19"/>
      <c r="L600" s="19"/>
      <c r="M600" s="19"/>
      <c r="N600" s="19"/>
    </row>
    <row r="601">
      <c r="E601" s="19"/>
      <c r="F601" s="19"/>
      <c r="G601" s="19"/>
      <c r="H601" s="19"/>
      <c r="I601" s="19"/>
      <c r="J601" s="19"/>
      <c r="K601" s="19"/>
      <c r="L601" s="19"/>
      <c r="M601" s="19"/>
      <c r="N601" s="19"/>
    </row>
    <row r="602">
      <c r="E602" s="19"/>
      <c r="F602" s="19"/>
      <c r="G602" s="19"/>
      <c r="H602" s="19"/>
      <c r="I602" s="19"/>
      <c r="J602" s="19"/>
      <c r="K602" s="19"/>
      <c r="L602" s="19"/>
      <c r="M602" s="19"/>
      <c r="N602" s="19"/>
    </row>
    <row r="603">
      <c r="E603" s="19"/>
      <c r="F603" s="19"/>
      <c r="G603" s="19"/>
      <c r="H603" s="19"/>
      <c r="I603" s="19"/>
      <c r="J603" s="19"/>
      <c r="K603" s="19"/>
      <c r="L603" s="19"/>
      <c r="M603" s="19"/>
      <c r="N603" s="19"/>
    </row>
    <row r="604">
      <c r="E604" s="19"/>
      <c r="F604" s="19"/>
      <c r="G604" s="19"/>
      <c r="H604" s="19"/>
      <c r="I604" s="19"/>
      <c r="J604" s="19"/>
      <c r="K604" s="19"/>
      <c r="L604" s="19"/>
      <c r="M604" s="19"/>
      <c r="N604" s="19"/>
    </row>
    <row r="605">
      <c r="E605" s="19"/>
      <c r="F605" s="19"/>
      <c r="G605" s="19"/>
      <c r="H605" s="19"/>
      <c r="I605" s="19"/>
      <c r="J605" s="19"/>
      <c r="K605" s="19"/>
      <c r="L605" s="19"/>
      <c r="M605" s="19"/>
      <c r="N605" s="19"/>
    </row>
    <row r="606">
      <c r="E606" s="19"/>
      <c r="F606" s="19"/>
      <c r="G606" s="19"/>
      <c r="H606" s="19"/>
      <c r="I606" s="19"/>
      <c r="J606" s="19"/>
      <c r="K606" s="19"/>
      <c r="L606" s="19"/>
      <c r="M606" s="19"/>
      <c r="N606" s="19"/>
    </row>
    <row r="607">
      <c r="E607" s="19"/>
      <c r="F607" s="19"/>
      <c r="G607" s="19"/>
      <c r="H607" s="19"/>
      <c r="I607" s="19"/>
      <c r="J607" s="19"/>
      <c r="K607" s="19"/>
      <c r="L607" s="19"/>
      <c r="M607" s="19"/>
      <c r="N607" s="19"/>
    </row>
    <row r="608">
      <c r="E608" s="19"/>
      <c r="F608" s="19"/>
      <c r="G608" s="19"/>
      <c r="H608" s="19"/>
      <c r="I608" s="19"/>
      <c r="J608" s="19"/>
      <c r="K608" s="19"/>
      <c r="L608" s="19"/>
      <c r="M608" s="19"/>
      <c r="N608" s="19"/>
    </row>
    <row r="609">
      <c r="E609" s="19"/>
      <c r="F609" s="19"/>
      <c r="G609" s="19"/>
      <c r="H609" s="19"/>
      <c r="I609" s="19"/>
      <c r="J609" s="19"/>
      <c r="K609" s="19"/>
      <c r="L609" s="19"/>
      <c r="M609" s="19"/>
      <c r="N609" s="19"/>
    </row>
    <row r="610">
      <c r="E610" s="19"/>
      <c r="F610" s="19"/>
      <c r="G610" s="19"/>
      <c r="H610" s="19"/>
      <c r="I610" s="19"/>
      <c r="J610" s="19"/>
      <c r="K610" s="19"/>
      <c r="L610" s="19"/>
      <c r="M610" s="19"/>
      <c r="N610" s="19"/>
    </row>
    <row r="611">
      <c r="E611" s="19"/>
      <c r="F611" s="19"/>
      <c r="G611" s="19"/>
      <c r="H611" s="19"/>
      <c r="I611" s="19"/>
      <c r="J611" s="19"/>
      <c r="K611" s="19"/>
      <c r="L611" s="19"/>
      <c r="M611" s="19"/>
      <c r="N611" s="19"/>
    </row>
    <row r="612">
      <c r="E612" s="19"/>
      <c r="F612" s="19"/>
      <c r="G612" s="19"/>
      <c r="H612" s="19"/>
      <c r="I612" s="19"/>
      <c r="J612" s="19"/>
      <c r="K612" s="19"/>
      <c r="L612" s="19"/>
      <c r="M612" s="19"/>
      <c r="N612" s="19"/>
    </row>
    <row r="613">
      <c r="E613" s="19"/>
      <c r="F613" s="19"/>
      <c r="G613" s="19"/>
      <c r="H613" s="19"/>
      <c r="I613" s="19"/>
      <c r="J613" s="19"/>
      <c r="K613" s="19"/>
      <c r="L613" s="19"/>
      <c r="M613" s="19"/>
      <c r="N613" s="19"/>
    </row>
    <row r="614">
      <c r="E614" s="19"/>
      <c r="F614" s="19"/>
      <c r="G614" s="19"/>
      <c r="H614" s="19"/>
      <c r="I614" s="19"/>
      <c r="J614" s="19"/>
      <c r="K614" s="19"/>
      <c r="L614" s="19"/>
      <c r="M614" s="19"/>
      <c r="N614" s="19"/>
    </row>
    <row r="615">
      <c r="E615" s="19"/>
      <c r="F615" s="19"/>
      <c r="G615" s="19"/>
      <c r="H615" s="19"/>
      <c r="I615" s="19"/>
      <c r="J615" s="19"/>
      <c r="K615" s="19"/>
      <c r="L615" s="19"/>
      <c r="M615" s="19"/>
      <c r="N615" s="19"/>
    </row>
    <row r="616">
      <c r="E616" s="19"/>
      <c r="F616" s="19"/>
      <c r="G616" s="19"/>
      <c r="H616" s="19"/>
      <c r="I616" s="19"/>
      <c r="J616" s="19"/>
      <c r="K616" s="19"/>
      <c r="L616" s="19"/>
      <c r="M616" s="19"/>
      <c r="N616" s="19"/>
    </row>
    <row r="617">
      <c r="E617" s="19"/>
      <c r="F617" s="19"/>
      <c r="G617" s="19"/>
      <c r="H617" s="19"/>
      <c r="I617" s="19"/>
      <c r="J617" s="19"/>
      <c r="K617" s="19"/>
      <c r="L617" s="19"/>
      <c r="M617" s="19"/>
      <c r="N617" s="19"/>
    </row>
    <row r="618">
      <c r="E618" s="19"/>
      <c r="F618" s="19"/>
      <c r="G618" s="19"/>
      <c r="H618" s="19"/>
      <c r="I618" s="19"/>
      <c r="J618" s="19"/>
      <c r="K618" s="19"/>
      <c r="L618" s="19"/>
      <c r="M618" s="19"/>
      <c r="N618" s="19"/>
    </row>
    <row r="619">
      <c r="E619" s="19"/>
      <c r="F619" s="19"/>
      <c r="G619" s="19"/>
      <c r="H619" s="19"/>
      <c r="I619" s="19"/>
      <c r="J619" s="19"/>
      <c r="K619" s="19"/>
      <c r="L619" s="19"/>
      <c r="M619" s="19"/>
      <c r="N619" s="19"/>
    </row>
    <row r="620">
      <c r="E620" s="19"/>
      <c r="F620" s="19"/>
      <c r="G620" s="19"/>
      <c r="H620" s="19"/>
      <c r="I620" s="19"/>
      <c r="J620" s="19"/>
      <c r="K620" s="19"/>
      <c r="L620" s="19"/>
      <c r="M620" s="19"/>
      <c r="N620" s="19"/>
    </row>
    <row r="621">
      <c r="E621" s="19"/>
      <c r="F621" s="19"/>
      <c r="G621" s="19"/>
      <c r="H621" s="19"/>
      <c r="I621" s="19"/>
      <c r="J621" s="19"/>
      <c r="K621" s="19"/>
      <c r="L621" s="19"/>
      <c r="M621" s="19"/>
      <c r="N621" s="19"/>
    </row>
    <row r="622">
      <c r="E622" s="19"/>
      <c r="F622" s="19"/>
      <c r="G622" s="19"/>
      <c r="H622" s="19"/>
      <c r="I622" s="19"/>
      <c r="J622" s="19"/>
      <c r="K622" s="19"/>
      <c r="L622" s="19"/>
      <c r="M622" s="19"/>
      <c r="N622" s="19"/>
    </row>
    <row r="623">
      <c r="E623" s="19"/>
      <c r="F623" s="19"/>
      <c r="G623" s="19"/>
      <c r="H623" s="19"/>
      <c r="I623" s="19"/>
      <c r="J623" s="19"/>
      <c r="K623" s="19"/>
      <c r="L623" s="19"/>
      <c r="M623" s="19"/>
      <c r="N623" s="19"/>
    </row>
    <row r="624">
      <c r="E624" s="19"/>
      <c r="F624" s="19"/>
      <c r="G624" s="19"/>
      <c r="H624" s="19"/>
      <c r="I624" s="19"/>
      <c r="J624" s="19"/>
      <c r="K624" s="19"/>
      <c r="L624" s="19"/>
      <c r="M624" s="19"/>
      <c r="N624" s="19"/>
    </row>
    <row r="625">
      <c r="E625" s="19"/>
      <c r="F625" s="19"/>
      <c r="G625" s="19"/>
      <c r="H625" s="19"/>
      <c r="I625" s="19"/>
      <c r="J625" s="19"/>
      <c r="K625" s="19"/>
      <c r="L625" s="19"/>
      <c r="M625" s="19"/>
      <c r="N625" s="19"/>
    </row>
    <row r="626">
      <c r="E626" s="19"/>
      <c r="F626" s="19"/>
      <c r="G626" s="19"/>
      <c r="H626" s="19"/>
      <c r="I626" s="19"/>
      <c r="J626" s="19"/>
      <c r="K626" s="19"/>
      <c r="L626" s="19"/>
      <c r="M626" s="19"/>
      <c r="N626" s="19"/>
    </row>
    <row r="627">
      <c r="E627" s="19"/>
      <c r="F627" s="19"/>
      <c r="G627" s="19"/>
      <c r="H627" s="19"/>
      <c r="I627" s="19"/>
      <c r="J627" s="19"/>
      <c r="K627" s="19"/>
      <c r="L627" s="19"/>
      <c r="M627" s="19"/>
      <c r="N627" s="19"/>
    </row>
    <row r="628">
      <c r="E628" s="19"/>
      <c r="F628" s="19"/>
      <c r="G628" s="19"/>
      <c r="H628" s="19"/>
      <c r="I628" s="19"/>
      <c r="J628" s="19"/>
      <c r="K628" s="19"/>
      <c r="L628" s="19"/>
      <c r="M628" s="19"/>
      <c r="N628" s="19"/>
    </row>
    <row r="629">
      <c r="E629" s="19"/>
      <c r="F629" s="19"/>
      <c r="G629" s="19"/>
      <c r="H629" s="19"/>
      <c r="I629" s="19"/>
      <c r="J629" s="19"/>
      <c r="K629" s="19"/>
      <c r="L629" s="19"/>
      <c r="M629" s="19"/>
      <c r="N629" s="19"/>
    </row>
    <row r="630">
      <c r="E630" s="19"/>
      <c r="F630" s="19"/>
      <c r="G630" s="19"/>
      <c r="H630" s="19"/>
      <c r="I630" s="19"/>
      <c r="J630" s="19"/>
      <c r="K630" s="19"/>
      <c r="L630" s="19"/>
      <c r="M630" s="19"/>
      <c r="N630" s="19"/>
    </row>
    <row r="631">
      <c r="E631" s="19"/>
      <c r="F631" s="19"/>
      <c r="G631" s="19"/>
      <c r="H631" s="19"/>
      <c r="I631" s="19"/>
      <c r="J631" s="19"/>
      <c r="K631" s="19"/>
      <c r="L631" s="19"/>
      <c r="M631" s="19"/>
      <c r="N631" s="19"/>
    </row>
    <row r="632">
      <c r="E632" s="19"/>
      <c r="F632" s="19"/>
      <c r="G632" s="19"/>
      <c r="H632" s="19"/>
      <c r="I632" s="19"/>
      <c r="J632" s="19"/>
      <c r="K632" s="19"/>
      <c r="L632" s="19"/>
      <c r="M632" s="19"/>
      <c r="N632" s="19"/>
    </row>
    <row r="633">
      <c r="E633" s="19"/>
      <c r="F633" s="19"/>
      <c r="G633" s="19"/>
      <c r="H633" s="19"/>
      <c r="I633" s="19"/>
      <c r="J633" s="19"/>
      <c r="K633" s="19"/>
      <c r="L633" s="19"/>
      <c r="M633" s="19"/>
      <c r="N633" s="19"/>
    </row>
    <row r="634">
      <c r="E634" s="19"/>
      <c r="F634" s="19"/>
      <c r="G634" s="19"/>
      <c r="H634" s="19"/>
      <c r="I634" s="19"/>
      <c r="J634" s="19"/>
      <c r="K634" s="19"/>
      <c r="L634" s="19"/>
      <c r="M634" s="19"/>
      <c r="N634" s="19"/>
    </row>
    <row r="635">
      <c r="E635" s="19"/>
      <c r="F635" s="19"/>
      <c r="G635" s="19"/>
      <c r="H635" s="19"/>
      <c r="I635" s="19"/>
      <c r="J635" s="19"/>
      <c r="K635" s="19"/>
      <c r="L635" s="19"/>
      <c r="M635" s="19"/>
      <c r="N635" s="19"/>
    </row>
    <row r="636">
      <c r="E636" s="19"/>
      <c r="F636" s="19"/>
      <c r="G636" s="19"/>
      <c r="H636" s="19"/>
      <c r="I636" s="19"/>
      <c r="J636" s="19"/>
      <c r="K636" s="19"/>
      <c r="L636" s="19"/>
      <c r="M636" s="19"/>
      <c r="N636" s="19"/>
    </row>
    <row r="637">
      <c r="E637" s="19"/>
      <c r="F637" s="19"/>
      <c r="G637" s="19"/>
      <c r="H637" s="19"/>
      <c r="I637" s="19"/>
      <c r="J637" s="19"/>
      <c r="K637" s="19"/>
      <c r="L637" s="19"/>
      <c r="M637" s="19"/>
      <c r="N637" s="19"/>
    </row>
    <row r="638">
      <c r="E638" s="19"/>
      <c r="F638" s="19"/>
      <c r="G638" s="19"/>
      <c r="H638" s="19"/>
      <c r="I638" s="19"/>
      <c r="J638" s="19"/>
      <c r="K638" s="19"/>
      <c r="L638" s="19"/>
      <c r="M638" s="19"/>
      <c r="N638" s="19"/>
    </row>
    <row r="639">
      <c r="E639" s="19"/>
      <c r="F639" s="19"/>
      <c r="G639" s="19"/>
      <c r="H639" s="19"/>
      <c r="I639" s="19"/>
      <c r="J639" s="19"/>
      <c r="K639" s="19"/>
      <c r="L639" s="19"/>
      <c r="M639" s="19"/>
      <c r="N639" s="19"/>
    </row>
    <row r="640">
      <c r="E640" s="19"/>
      <c r="F640" s="19"/>
      <c r="G640" s="19"/>
      <c r="H640" s="19"/>
      <c r="I640" s="19"/>
      <c r="J640" s="19"/>
      <c r="K640" s="19"/>
      <c r="L640" s="19"/>
      <c r="M640" s="19"/>
      <c r="N640" s="19"/>
    </row>
    <row r="641">
      <c r="E641" s="19"/>
      <c r="F641" s="19"/>
      <c r="G641" s="19"/>
      <c r="H641" s="19"/>
      <c r="I641" s="19"/>
      <c r="J641" s="19"/>
      <c r="K641" s="19"/>
      <c r="L641" s="19"/>
      <c r="M641" s="19"/>
      <c r="N641" s="19"/>
    </row>
    <row r="642">
      <c r="E642" s="19"/>
      <c r="F642" s="19"/>
      <c r="G642" s="19"/>
      <c r="H642" s="19"/>
      <c r="I642" s="19"/>
      <c r="J642" s="19"/>
      <c r="K642" s="19"/>
      <c r="L642" s="19"/>
      <c r="M642" s="19"/>
      <c r="N642" s="19"/>
    </row>
    <row r="643">
      <c r="E643" s="19"/>
      <c r="F643" s="19"/>
      <c r="G643" s="19"/>
      <c r="H643" s="19"/>
      <c r="I643" s="19"/>
      <c r="J643" s="19"/>
      <c r="K643" s="19"/>
      <c r="L643" s="19"/>
      <c r="M643" s="19"/>
      <c r="N643" s="19"/>
    </row>
    <row r="644">
      <c r="E644" s="19"/>
      <c r="F644" s="19"/>
      <c r="G644" s="19"/>
      <c r="H644" s="19"/>
      <c r="I644" s="19"/>
      <c r="J644" s="19"/>
      <c r="K644" s="19"/>
      <c r="L644" s="19"/>
      <c r="M644" s="19"/>
      <c r="N644" s="19"/>
    </row>
    <row r="645">
      <c r="E645" s="19"/>
      <c r="F645" s="19"/>
      <c r="G645" s="19"/>
      <c r="H645" s="19"/>
      <c r="I645" s="19"/>
      <c r="J645" s="19"/>
      <c r="K645" s="19"/>
      <c r="L645" s="19"/>
      <c r="M645" s="19"/>
      <c r="N645" s="19"/>
    </row>
    <row r="646">
      <c r="E646" s="19"/>
      <c r="F646" s="19"/>
      <c r="G646" s="19"/>
      <c r="H646" s="19"/>
      <c r="I646" s="19"/>
      <c r="J646" s="19"/>
      <c r="K646" s="19"/>
      <c r="L646" s="19"/>
      <c r="M646" s="19"/>
      <c r="N646" s="19"/>
    </row>
    <row r="647">
      <c r="E647" s="19"/>
      <c r="F647" s="19"/>
      <c r="G647" s="19"/>
      <c r="H647" s="19"/>
      <c r="I647" s="19"/>
      <c r="J647" s="19"/>
      <c r="K647" s="19"/>
      <c r="L647" s="19"/>
      <c r="M647" s="19"/>
      <c r="N647" s="19"/>
    </row>
    <row r="648">
      <c r="E648" s="19"/>
      <c r="F648" s="19"/>
      <c r="G648" s="19"/>
      <c r="H648" s="19"/>
      <c r="I648" s="19"/>
      <c r="J648" s="19"/>
      <c r="K648" s="19"/>
      <c r="L648" s="19"/>
      <c r="M648" s="19"/>
      <c r="N648" s="19"/>
    </row>
    <row r="649">
      <c r="E649" s="19"/>
      <c r="F649" s="19"/>
      <c r="G649" s="19"/>
      <c r="H649" s="19"/>
      <c r="I649" s="19"/>
      <c r="J649" s="19"/>
      <c r="K649" s="19"/>
      <c r="L649" s="19"/>
      <c r="M649" s="19"/>
      <c r="N649" s="19"/>
    </row>
    <row r="650">
      <c r="E650" s="19"/>
      <c r="F650" s="19"/>
      <c r="G650" s="19"/>
      <c r="H650" s="19"/>
      <c r="I650" s="19"/>
      <c r="J650" s="19"/>
      <c r="K650" s="19"/>
      <c r="L650" s="19"/>
      <c r="M650" s="19"/>
      <c r="N650" s="19"/>
    </row>
    <row r="651">
      <c r="E651" s="19"/>
      <c r="F651" s="19"/>
      <c r="G651" s="19"/>
      <c r="H651" s="19"/>
      <c r="I651" s="19"/>
      <c r="J651" s="19"/>
      <c r="K651" s="19"/>
      <c r="L651" s="19"/>
      <c r="M651" s="19"/>
      <c r="N651" s="19"/>
    </row>
    <row r="652">
      <c r="E652" s="19"/>
      <c r="F652" s="19"/>
      <c r="G652" s="19"/>
      <c r="H652" s="19"/>
      <c r="I652" s="19"/>
      <c r="J652" s="19"/>
      <c r="K652" s="19"/>
      <c r="L652" s="19"/>
      <c r="M652" s="19"/>
      <c r="N652" s="19"/>
    </row>
    <row r="653">
      <c r="E653" s="19"/>
      <c r="F653" s="19"/>
      <c r="G653" s="19"/>
      <c r="H653" s="19"/>
      <c r="I653" s="19"/>
      <c r="J653" s="19"/>
      <c r="K653" s="19"/>
      <c r="L653" s="19"/>
      <c r="M653" s="19"/>
      <c r="N653" s="19"/>
    </row>
    <row r="654">
      <c r="E654" s="19"/>
      <c r="F654" s="19"/>
      <c r="G654" s="19"/>
      <c r="H654" s="19"/>
      <c r="I654" s="19"/>
      <c r="J654" s="19"/>
      <c r="K654" s="19"/>
      <c r="L654" s="19"/>
      <c r="M654" s="19"/>
      <c r="N654" s="19"/>
    </row>
    <row r="655">
      <c r="E655" s="19"/>
      <c r="F655" s="19"/>
      <c r="G655" s="19"/>
      <c r="H655" s="19"/>
      <c r="I655" s="19"/>
      <c r="J655" s="19"/>
      <c r="K655" s="19"/>
      <c r="L655" s="19"/>
      <c r="M655" s="19"/>
      <c r="N655" s="19"/>
    </row>
    <row r="656">
      <c r="E656" s="19"/>
      <c r="F656" s="19"/>
      <c r="G656" s="19"/>
      <c r="H656" s="19"/>
      <c r="I656" s="19"/>
      <c r="J656" s="19"/>
      <c r="K656" s="19"/>
      <c r="L656" s="19"/>
      <c r="M656" s="19"/>
      <c r="N656" s="19"/>
    </row>
    <row r="657">
      <c r="E657" s="19"/>
      <c r="F657" s="19"/>
      <c r="G657" s="19"/>
      <c r="H657" s="19"/>
      <c r="I657" s="19"/>
      <c r="J657" s="19"/>
      <c r="K657" s="19"/>
      <c r="L657" s="19"/>
      <c r="M657" s="19"/>
      <c r="N657" s="19"/>
    </row>
    <row r="658">
      <c r="E658" s="19"/>
      <c r="F658" s="19"/>
      <c r="G658" s="19"/>
      <c r="H658" s="19"/>
      <c r="I658" s="19"/>
      <c r="J658" s="19"/>
      <c r="K658" s="19"/>
      <c r="L658" s="19"/>
      <c r="M658" s="19"/>
      <c r="N658" s="19"/>
    </row>
    <row r="659">
      <c r="E659" s="19"/>
      <c r="F659" s="19"/>
      <c r="G659" s="19"/>
      <c r="H659" s="19"/>
      <c r="I659" s="19"/>
      <c r="J659" s="19"/>
      <c r="K659" s="19"/>
      <c r="L659" s="19"/>
      <c r="M659" s="19"/>
      <c r="N659" s="19"/>
    </row>
    <row r="660">
      <c r="E660" s="19"/>
      <c r="F660" s="19"/>
      <c r="G660" s="19"/>
      <c r="H660" s="19"/>
      <c r="I660" s="19"/>
      <c r="J660" s="19"/>
      <c r="K660" s="19"/>
      <c r="L660" s="19"/>
      <c r="M660" s="19"/>
      <c r="N660" s="19"/>
    </row>
    <row r="661">
      <c r="E661" s="19"/>
      <c r="F661" s="19"/>
      <c r="G661" s="19"/>
      <c r="H661" s="19"/>
      <c r="I661" s="19"/>
      <c r="J661" s="19"/>
      <c r="K661" s="19"/>
      <c r="L661" s="19"/>
      <c r="M661" s="19"/>
      <c r="N661" s="19"/>
    </row>
    <row r="662">
      <c r="E662" s="19"/>
      <c r="F662" s="19"/>
      <c r="G662" s="19"/>
      <c r="H662" s="19"/>
      <c r="I662" s="19"/>
      <c r="J662" s="19"/>
      <c r="K662" s="19"/>
      <c r="L662" s="19"/>
      <c r="M662" s="19"/>
      <c r="N662" s="19"/>
    </row>
    <row r="663">
      <c r="E663" s="19"/>
      <c r="F663" s="19"/>
      <c r="G663" s="19"/>
      <c r="H663" s="19"/>
      <c r="I663" s="19"/>
      <c r="J663" s="19"/>
      <c r="K663" s="19"/>
      <c r="L663" s="19"/>
      <c r="M663" s="19"/>
      <c r="N663" s="19"/>
    </row>
    <row r="664">
      <c r="E664" s="19"/>
      <c r="F664" s="19"/>
      <c r="G664" s="19"/>
      <c r="H664" s="19"/>
      <c r="I664" s="19"/>
      <c r="J664" s="19"/>
      <c r="K664" s="19"/>
      <c r="L664" s="19"/>
      <c r="M664" s="19"/>
      <c r="N664" s="19"/>
    </row>
    <row r="665">
      <c r="E665" s="19"/>
      <c r="F665" s="19"/>
      <c r="G665" s="19"/>
      <c r="H665" s="19"/>
      <c r="I665" s="19"/>
      <c r="J665" s="19"/>
      <c r="K665" s="19"/>
      <c r="L665" s="19"/>
      <c r="M665" s="19"/>
      <c r="N665" s="19"/>
    </row>
    <row r="666">
      <c r="E666" s="19"/>
      <c r="F666" s="19"/>
      <c r="G666" s="19"/>
      <c r="H666" s="19"/>
      <c r="I666" s="19"/>
      <c r="J666" s="19"/>
      <c r="K666" s="19"/>
      <c r="L666" s="19"/>
      <c r="M666" s="19"/>
      <c r="N666" s="19"/>
    </row>
    <row r="667">
      <c r="E667" s="19"/>
      <c r="F667" s="19"/>
      <c r="G667" s="19"/>
      <c r="H667" s="19"/>
      <c r="I667" s="19"/>
      <c r="J667" s="19"/>
      <c r="K667" s="19"/>
      <c r="L667" s="19"/>
      <c r="M667" s="19"/>
      <c r="N667" s="19"/>
    </row>
    <row r="668">
      <c r="E668" s="19"/>
      <c r="F668" s="19"/>
      <c r="G668" s="19"/>
      <c r="H668" s="19"/>
      <c r="I668" s="19"/>
      <c r="J668" s="19"/>
      <c r="K668" s="19"/>
      <c r="L668" s="19"/>
      <c r="M668" s="19"/>
      <c r="N668" s="19"/>
    </row>
    <row r="669">
      <c r="E669" s="19"/>
      <c r="F669" s="19"/>
      <c r="G669" s="19"/>
      <c r="H669" s="19"/>
      <c r="I669" s="19"/>
      <c r="J669" s="19"/>
      <c r="K669" s="19"/>
      <c r="L669" s="19"/>
      <c r="M669" s="19"/>
      <c r="N669" s="19"/>
    </row>
    <row r="670">
      <c r="E670" s="19"/>
      <c r="F670" s="19"/>
      <c r="G670" s="19"/>
      <c r="H670" s="19"/>
      <c r="I670" s="19"/>
      <c r="J670" s="19"/>
      <c r="K670" s="19"/>
      <c r="L670" s="19"/>
      <c r="M670" s="19"/>
      <c r="N670" s="19"/>
    </row>
    <row r="671">
      <c r="E671" s="19"/>
      <c r="F671" s="19"/>
      <c r="G671" s="19"/>
      <c r="H671" s="19"/>
      <c r="I671" s="19"/>
      <c r="J671" s="19"/>
      <c r="K671" s="19"/>
      <c r="L671" s="19"/>
      <c r="M671" s="19"/>
      <c r="N671" s="19"/>
    </row>
    <row r="672">
      <c r="E672" s="19"/>
      <c r="F672" s="19"/>
      <c r="G672" s="19"/>
      <c r="H672" s="19"/>
      <c r="I672" s="19"/>
      <c r="J672" s="19"/>
      <c r="K672" s="19"/>
      <c r="L672" s="19"/>
      <c r="M672" s="19"/>
      <c r="N672" s="19"/>
    </row>
    <row r="673">
      <c r="E673" s="19"/>
      <c r="F673" s="19"/>
      <c r="G673" s="19"/>
      <c r="H673" s="19"/>
      <c r="I673" s="19"/>
      <c r="J673" s="19"/>
      <c r="K673" s="19"/>
      <c r="L673" s="19"/>
      <c r="M673" s="19"/>
      <c r="N673" s="19"/>
    </row>
    <row r="674">
      <c r="E674" s="19"/>
      <c r="F674" s="19"/>
      <c r="G674" s="19"/>
      <c r="H674" s="19"/>
      <c r="I674" s="19"/>
      <c r="J674" s="19"/>
      <c r="K674" s="19"/>
      <c r="L674" s="19"/>
      <c r="M674" s="19"/>
      <c r="N674" s="19"/>
    </row>
    <row r="675">
      <c r="E675" s="19"/>
      <c r="F675" s="19"/>
      <c r="G675" s="19"/>
      <c r="H675" s="19"/>
      <c r="I675" s="19"/>
      <c r="J675" s="19"/>
      <c r="K675" s="19"/>
      <c r="L675" s="19"/>
      <c r="M675" s="19"/>
      <c r="N675" s="19"/>
    </row>
    <row r="676">
      <c r="E676" s="19"/>
      <c r="F676" s="19"/>
      <c r="G676" s="19"/>
      <c r="H676" s="19"/>
      <c r="I676" s="19"/>
      <c r="J676" s="19"/>
      <c r="K676" s="19"/>
      <c r="L676" s="19"/>
      <c r="M676" s="19"/>
      <c r="N676" s="19"/>
    </row>
    <row r="677">
      <c r="E677" s="19"/>
      <c r="F677" s="19"/>
      <c r="G677" s="19"/>
      <c r="H677" s="19"/>
      <c r="I677" s="19"/>
      <c r="J677" s="19"/>
      <c r="K677" s="19"/>
      <c r="L677" s="19"/>
      <c r="M677" s="19"/>
      <c r="N677" s="19"/>
    </row>
    <row r="678">
      <c r="E678" s="19"/>
      <c r="F678" s="19"/>
      <c r="G678" s="19"/>
      <c r="H678" s="19"/>
      <c r="I678" s="19"/>
      <c r="J678" s="19"/>
      <c r="K678" s="19"/>
      <c r="L678" s="19"/>
      <c r="M678" s="19"/>
      <c r="N678" s="19"/>
    </row>
    <row r="679">
      <c r="E679" s="19"/>
      <c r="F679" s="19"/>
      <c r="G679" s="19"/>
      <c r="H679" s="19"/>
      <c r="I679" s="19"/>
      <c r="J679" s="19"/>
      <c r="K679" s="19"/>
      <c r="L679" s="19"/>
      <c r="M679" s="19"/>
      <c r="N679" s="19"/>
    </row>
    <row r="680">
      <c r="E680" s="19"/>
      <c r="F680" s="19"/>
      <c r="G680" s="19"/>
      <c r="H680" s="19"/>
      <c r="I680" s="19"/>
      <c r="J680" s="19"/>
      <c r="K680" s="19"/>
      <c r="L680" s="19"/>
      <c r="M680" s="19"/>
      <c r="N680" s="19"/>
    </row>
    <row r="681">
      <c r="E681" s="19"/>
      <c r="F681" s="19"/>
      <c r="G681" s="19"/>
      <c r="H681" s="19"/>
      <c r="I681" s="19"/>
      <c r="J681" s="19"/>
      <c r="K681" s="19"/>
      <c r="L681" s="19"/>
      <c r="M681" s="19"/>
      <c r="N681" s="19"/>
    </row>
    <row r="682">
      <c r="E682" s="19"/>
      <c r="F682" s="19"/>
      <c r="G682" s="19"/>
      <c r="H682" s="19"/>
      <c r="I682" s="19"/>
      <c r="J682" s="19"/>
      <c r="K682" s="19"/>
      <c r="L682" s="19"/>
      <c r="M682" s="19"/>
      <c r="N682" s="19"/>
    </row>
    <row r="683">
      <c r="E683" s="19"/>
      <c r="F683" s="19"/>
      <c r="G683" s="19"/>
      <c r="H683" s="19"/>
      <c r="I683" s="19"/>
      <c r="J683" s="19"/>
      <c r="K683" s="19"/>
      <c r="L683" s="19"/>
      <c r="M683" s="19"/>
      <c r="N683" s="19"/>
    </row>
    <row r="684">
      <c r="E684" s="19"/>
      <c r="F684" s="19"/>
      <c r="G684" s="19"/>
      <c r="H684" s="19"/>
      <c r="I684" s="19"/>
      <c r="J684" s="19"/>
      <c r="K684" s="19"/>
      <c r="L684" s="19"/>
      <c r="M684" s="19"/>
      <c r="N684" s="19"/>
    </row>
    <row r="685">
      <c r="E685" s="19"/>
      <c r="F685" s="19"/>
      <c r="G685" s="19"/>
      <c r="H685" s="19"/>
      <c r="I685" s="19"/>
      <c r="J685" s="19"/>
      <c r="K685" s="19"/>
      <c r="L685" s="19"/>
      <c r="M685" s="19"/>
      <c r="N685" s="19"/>
    </row>
    <row r="686">
      <c r="E686" s="19"/>
      <c r="F686" s="19"/>
      <c r="G686" s="19"/>
      <c r="H686" s="19"/>
      <c r="I686" s="19"/>
      <c r="J686" s="19"/>
      <c r="K686" s="19"/>
      <c r="L686" s="19"/>
      <c r="M686" s="19"/>
      <c r="N686" s="19"/>
    </row>
    <row r="687">
      <c r="E687" s="19"/>
      <c r="F687" s="19"/>
      <c r="G687" s="19"/>
      <c r="H687" s="19"/>
      <c r="I687" s="19"/>
      <c r="J687" s="19"/>
      <c r="K687" s="19"/>
      <c r="L687" s="19"/>
      <c r="M687" s="19"/>
      <c r="N687" s="19"/>
    </row>
    <row r="688">
      <c r="E688" s="19"/>
      <c r="F688" s="19"/>
      <c r="G688" s="19"/>
      <c r="H688" s="19"/>
      <c r="I688" s="19"/>
      <c r="J688" s="19"/>
      <c r="K688" s="19"/>
      <c r="L688" s="19"/>
      <c r="M688" s="19"/>
      <c r="N688" s="19"/>
    </row>
    <row r="689">
      <c r="E689" s="19"/>
      <c r="F689" s="19"/>
      <c r="G689" s="19"/>
      <c r="H689" s="19"/>
      <c r="I689" s="19"/>
      <c r="J689" s="19"/>
      <c r="K689" s="19"/>
      <c r="L689" s="19"/>
      <c r="M689" s="19"/>
      <c r="N689" s="19"/>
    </row>
    <row r="690">
      <c r="E690" s="19"/>
      <c r="F690" s="19"/>
      <c r="G690" s="19"/>
      <c r="H690" s="19"/>
      <c r="I690" s="19"/>
      <c r="J690" s="19"/>
      <c r="K690" s="19"/>
      <c r="L690" s="19"/>
      <c r="M690" s="19"/>
      <c r="N690" s="19"/>
    </row>
    <row r="691">
      <c r="E691" s="19"/>
      <c r="F691" s="19"/>
      <c r="G691" s="19"/>
      <c r="H691" s="19"/>
      <c r="I691" s="19"/>
      <c r="J691" s="19"/>
      <c r="K691" s="19"/>
      <c r="L691" s="19"/>
      <c r="M691" s="19"/>
      <c r="N691" s="19"/>
    </row>
    <row r="692">
      <c r="E692" s="19"/>
      <c r="F692" s="19"/>
      <c r="G692" s="19"/>
      <c r="H692" s="19"/>
      <c r="I692" s="19"/>
      <c r="J692" s="19"/>
      <c r="K692" s="19"/>
      <c r="L692" s="19"/>
      <c r="M692" s="19"/>
      <c r="N692" s="19"/>
    </row>
    <row r="693">
      <c r="E693" s="19"/>
      <c r="F693" s="19"/>
      <c r="G693" s="19"/>
      <c r="H693" s="19"/>
      <c r="I693" s="19"/>
      <c r="J693" s="19"/>
      <c r="K693" s="19"/>
      <c r="L693" s="19"/>
      <c r="M693" s="19"/>
      <c r="N693" s="19"/>
    </row>
    <row r="694">
      <c r="E694" s="19"/>
      <c r="F694" s="19"/>
      <c r="G694" s="19"/>
      <c r="H694" s="19"/>
      <c r="I694" s="19"/>
      <c r="J694" s="19"/>
      <c r="K694" s="19"/>
      <c r="L694" s="19"/>
      <c r="M694" s="19"/>
      <c r="N694" s="19"/>
    </row>
    <row r="695">
      <c r="E695" s="19"/>
      <c r="F695" s="19"/>
      <c r="G695" s="19"/>
      <c r="H695" s="19"/>
      <c r="I695" s="19"/>
      <c r="J695" s="19"/>
      <c r="K695" s="19"/>
      <c r="L695" s="19"/>
      <c r="M695" s="19"/>
      <c r="N695" s="19"/>
    </row>
    <row r="696">
      <c r="E696" s="19"/>
      <c r="F696" s="19"/>
      <c r="G696" s="19"/>
      <c r="H696" s="19"/>
      <c r="I696" s="19"/>
      <c r="J696" s="19"/>
      <c r="K696" s="19"/>
      <c r="L696" s="19"/>
      <c r="M696" s="19"/>
      <c r="N696" s="19"/>
    </row>
    <row r="697">
      <c r="E697" s="19"/>
      <c r="F697" s="19"/>
      <c r="G697" s="19"/>
      <c r="H697" s="19"/>
      <c r="I697" s="19"/>
      <c r="J697" s="19"/>
      <c r="K697" s="19"/>
      <c r="L697" s="19"/>
      <c r="M697" s="19"/>
      <c r="N697" s="19"/>
    </row>
    <row r="698">
      <c r="E698" s="19"/>
      <c r="F698" s="19"/>
      <c r="G698" s="19"/>
      <c r="H698" s="19"/>
      <c r="I698" s="19"/>
      <c r="J698" s="19"/>
      <c r="K698" s="19"/>
      <c r="L698" s="19"/>
      <c r="M698" s="19"/>
      <c r="N698" s="19"/>
    </row>
    <row r="699">
      <c r="E699" s="19"/>
      <c r="F699" s="19"/>
      <c r="G699" s="19"/>
      <c r="H699" s="19"/>
      <c r="I699" s="19"/>
      <c r="J699" s="19"/>
      <c r="K699" s="19"/>
      <c r="L699" s="19"/>
      <c r="M699" s="19"/>
      <c r="N699" s="19"/>
    </row>
    <row r="700">
      <c r="E700" s="19"/>
      <c r="F700" s="19"/>
      <c r="G700" s="19"/>
      <c r="H700" s="19"/>
      <c r="I700" s="19"/>
      <c r="J700" s="19"/>
      <c r="K700" s="19"/>
      <c r="L700" s="19"/>
      <c r="M700" s="19"/>
      <c r="N700" s="19"/>
    </row>
    <row r="701">
      <c r="E701" s="19"/>
      <c r="F701" s="19"/>
      <c r="G701" s="19"/>
      <c r="H701" s="19"/>
      <c r="I701" s="19"/>
      <c r="J701" s="19"/>
      <c r="K701" s="19"/>
      <c r="L701" s="19"/>
      <c r="M701" s="19"/>
      <c r="N701" s="19"/>
    </row>
    <row r="702">
      <c r="E702" s="19"/>
      <c r="F702" s="19"/>
      <c r="G702" s="19"/>
      <c r="H702" s="19"/>
      <c r="I702" s="19"/>
      <c r="J702" s="19"/>
      <c r="K702" s="19"/>
      <c r="L702" s="19"/>
      <c r="M702" s="19"/>
      <c r="N702" s="19"/>
    </row>
    <row r="703">
      <c r="E703" s="19"/>
      <c r="F703" s="19"/>
      <c r="G703" s="19"/>
      <c r="H703" s="19"/>
      <c r="I703" s="19"/>
      <c r="J703" s="19"/>
      <c r="K703" s="19"/>
      <c r="L703" s="19"/>
      <c r="M703" s="19"/>
      <c r="N703" s="19"/>
    </row>
    <row r="704">
      <c r="E704" s="19"/>
      <c r="F704" s="19"/>
      <c r="G704" s="19"/>
      <c r="H704" s="19"/>
      <c r="I704" s="19"/>
      <c r="J704" s="19"/>
      <c r="K704" s="19"/>
      <c r="L704" s="19"/>
      <c r="M704" s="19"/>
      <c r="N704" s="19"/>
    </row>
    <row r="705">
      <c r="E705" s="19"/>
      <c r="F705" s="19"/>
      <c r="G705" s="19"/>
      <c r="H705" s="19"/>
      <c r="I705" s="19"/>
      <c r="J705" s="19"/>
      <c r="K705" s="19"/>
      <c r="L705" s="19"/>
      <c r="M705" s="19"/>
      <c r="N705" s="19"/>
    </row>
    <row r="706">
      <c r="E706" s="19"/>
      <c r="F706" s="19"/>
      <c r="G706" s="19"/>
      <c r="H706" s="19"/>
      <c r="I706" s="19"/>
      <c r="J706" s="19"/>
      <c r="K706" s="19"/>
      <c r="L706" s="19"/>
      <c r="M706" s="19"/>
      <c r="N706" s="19"/>
    </row>
    <row r="707">
      <c r="E707" s="19"/>
      <c r="F707" s="19"/>
      <c r="G707" s="19"/>
      <c r="H707" s="19"/>
      <c r="I707" s="19"/>
      <c r="J707" s="19"/>
      <c r="K707" s="19"/>
      <c r="L707" s="19"/>
      <c r="M707" s="19"/>
      <c r="N707" s="19"/>
    </row>
    <row r="708">
      <c r="E708" s="19"/>
      <c r="F708" s="19"/>
      <c r="G708" s="19"/>
      <c r="H708" s="19"/>
      <c r="I708" s="19"/>
      <c r="J708" s="19"/>
      <c r="K708" s="19"/>
      <c r="L708" s="19"/>
      <c r="M708" s="19"/>
      <c r="N708" s="19"/>
    </row>
    <row r="709">
      <c r="E709" s="19"/>
      <c r="F709" s="19"/>
      <c r="G709" s="19"/>
      <c r="H709" s="19"/>
      <c r="I709" s="19"/>
      <c r="J709" s="19"/>
      <c r="K709" s="19"/>
      <c r="L709" s="19"/>
      <c r="M709" s="19"/>
      <c r="N709" s="19"/>
    </row>
    <row r="710">
      <c r="E710" s="19"/>
      <c r="F710" s="19"/>
      <c r="G710" s="19"/>
      <c r="H710" s="19"/>
      <c r="I710" s="19"/>
      <c r="J710" s="19"/>
      <c r="K710" s="19"/>
      <c r="L710" s="19"/>
      <c r="M710" s="19"/>
      <c r="N710" s="19"/>
    </row>
    <row r="711">
      <c r="E711" s="19"/>
      <c r="F711" s="19"/>
      <c r="G711" s="19"/>
      <c r="H711" s="19"/>
      <c r="I711" s="19"/>
      <c r="J711" s="19"/>
      <c r="K711" s="19"/>
      <c r="L711" s="19"/>
      <c r="M711" s="19"/>
      <c r="N711" s="19"/>
    </row>
    <row r="712">
      <c r="E712" s="19"/>
      <c r="F712" s="19"/>
      <c r="G712" s="19"/>
      <c r="H712" s="19"/>
      <c r="I712" s="19"/>
      <c r="J712" s="19"/>
      <c r="K712" s="19"/>
      <c r="L712" s="19"/>
      <c r="M712" s="19"/>
      <c r="N712" s="19"/>
    </row>
    <row r="713">
      <c r="E713" s="19"/>
      <c r="F713" s="19"/>
      <c r="G713" s="19"/>
      <c r="H713" s="19"/>
      <c r="I713" s="19"/>
      <c r="J713" s="19"/>
      <c r="K713" s="19"/>
      <c r="L713" s="19"/>
      <c r="M713" s="19"/>
      <c r="N713" s="19"/>
    </row>
    <row r="714">
      <c r="E714" s="19"/>
      <c r="F714" s="19"/>
      <c r="G714" s="19"/>
      <c r="H714" s="19"/>
      <c r="I714" s="19"/>
      <c r="J714" s="19"/>
      <c r="K714" s="19"/>
      <c r="L714" s="19"/>
      <c r="M714" s="19"/>
      <c r="N714" s="19"/>
    </row>
    <row r="715">
      <c r="E715" s="19"/>
      <c r="F715" s="19"/>
      <c r="G715" s="19"/>
      <c r="H715" s="19"/>
      <c r="I715" s="19"/>
      <c r="J715" s="19"/>
      <c r="K715" s="19"/>
      <c r="L715" s="19"/>
      <c r="M715" s="19"/>
      <c r="N715" s="19"/>
    </row>
    <row r="716">
      <c r="E716" s="19"/>
      <c r="F716" s="19"/>
      <c r="G716" s="19"/>
      <c r="H716" s="19"/>
      <c r="I716" s="19"/>
      <c r="J716" s="19"/>
      <c r="K716" s="19"/>
      <c r="L716" s="19"/>
      <c r="M716" s="19"/>
      <c r="N716" s="19"/>
    </row>
    <row r="717">
      <c r="E717" s="19"/>
      <c r="F717" s="19"/>
      <c r="G717" s="19"/>
      <c r="H717" s="19"/>
      <c r="I717" s="19"/>
      <c r="J717" s="19"/>
      <c r="K717" s="19"/>
      <c r="L717" s="19"/>
      <c r="M717" s="19"/>
      <c r="N717" s="19"/>
    </row>
    <row r="718">
      <c r="E718" s="19"/>
      <c r="F718" s="19"/>
      <c r="G718" s="19"/>
      <c r="H718" s="19"/>
      <c r="I718" s="19"/>
      <c r="J718" s="19"/>
      <c r="K718" s="19"/>
      <c r="L718" s="19"/>
      <c r="M718" s="19"/>
      <c r="N718" s="19"/>
    </row>
    <row r="719">
      <c r="E719" s="19"/>
      <c r="F719" s="19"/>
      <c r="G719" s="19"/>
      <c r="H719" s="19"/>
      <c r="I719" s="19"/>
      <c r="J719" s="19"/>
      <c r="K719" s="19"/>
      <c r="L719" s="19"/>
      <c r="M719" s="19"/>
      <c r="N719" s="19"/>
    </row>
    <row r="720">
      <c r="E720" s="19"/>
      <c r="F720" s="19"/>
      <c r="G720" s="19"/>
      <c r="H720" s="19"/>
      <c r="I720" s="19"/>
      <c r="J720" s="19"/>
      <c r="K720" s="19"/>
      <c r="L720" s="19"/>
      <c r="M720" s="19"/>
      <c r="N720" s="19"/>
    </row>
    <row r="721">
      <c r="E721" s="19"/>
      <c r="F721" s="19"/>
      <c r="G721" s="19"/>
      <c r="H721" s="19"/>
      <c r="I721" s="19"/>
      <c r="J721" s="19"/>
      <c r="K721" s="19"/>
      <c r="L721" s="19"/>
      <c r="M721" s="19"/>
      <c r="N721" s="19"/>
    </row>
    <row r="722">
      <c r="E722" s="19"/>
      <c r="F722" s="19"/>
      <c r="G722" s="19"/>
      <c r="H722" s="19"/>
      <c r="I722" s="19"/>
      <c r="J722" s="19"/>
      <c r="K722" s="19"/>
      <c r="L722" s="19"/>
      <c r="M722" s="19"/>
      <c r="N722" s="19"/>
    </row>
    <row r="723">
      <c r="E723" s="19"/>
      <c r="F723" s="19"/>
      <c r="G723" s="19"/>
      <c r="H723" s="19"/>
      <c r="I723" s="19"/>
      <c r="J723" s="19"/>
      <c r="K723" s="19"/>
      <c r="L723" s="19"/>
      <c r="M723" s="19"/>
      <c r="N723" s="19"/>
    </row>
    <row r="724">
      <c r="E724" s="19"/>
      <c r="F724" s="19"/>
      <c r="G724" s="19"/>
      <c r="H724" s="19"/>
      <c r="I724" s="19"/>
      <c r="J724" s="19"/>
      <c r="K724" s="19"/>
      <c r="L724" s="19"/>
      <c r="M724" s="19"/>
      <c r="N724" s="19"/>
    </row>
    <row r="725">
      <c r="E725" s="19"/>
      <c r="F725" s="19"/>
      <c r="G725" s="19"/>
      <c r="H725" s="19"/>
      <c r="I725" s="19"/>
      <c r="J725" s="19"/>
      <c r="K725" s="19"/>
      <c r="L725" s="19"/>
      <c r="M725" s="19"/>
      <c r="N725" s="19"/>
    </row>
    <row r="726">
      <c r="E726" s="19"/>
      <c r="F726" s="19"/>
      <c r="G726" s="19"/>
      <c r="H726" s="19"/>
      <c r="I726" s="19"/>
      <c r="J726" s="19"/>
      <c r="K726" s="19"/>
      <c r="L726" s="19"/>
      <c r="M726" s="19"/>
      <c r="N726" s="19"/>
    </row>
    <row r="727">
      <c r="E727" s="19"/>
      <c r="F727" s="19"/>
      <c r="G727" s="19"/>
      <c r="H727" s="19"/>
      <c r="I727" s="19"/>
      <c r="J727" s="19"/>
      <c r="K727" s="19"/>
      <c r="L727" s="19"/>
      <c r="M727" s="19"/>
      <c r="N727" s="19"/>
    </row>
    <row r="728">
      <c r="E728" s="19"/>
      <c r="F728" s="19"/>
      <c r="G728" s="19"/>
      <c r="H728" s="19"/>
      <c r="I728" s="19"/>
      <c r="J728" s="19"/>
      <c r="K728" s="19"/>
      <c r="L728" s="19"/>
      <c r="M728" s="19"/>
      <c r="N728" s="19"/>
    </row>
    <row r="729">
      <c r="E729" s="19"/>
      <c r="F729" s="19"/>
      <c r="G729" s="19"/>
      <c r="H729" s="19"/>
      <c r="I729" s="19"/>
      <c r="J729" s="19"/>
      <c r="K729" s="19"/>
      <c r="L729" s="19"/>
      <c r="M729" s="19"/>
      <c r="N729" s="19"/>
    </row>
    <row r="730">
      <c r="E730" s="19"/>
      <c r="F730" s="19"/>
      <c r="G730" s="19"/>
      <c r="H730" s="19"/>
      <c r="I730" s="19"/>
      <c r="J730" s="19"/>
      <c r="K730" s="19"/>
      <c r="L730" s="19"/>
      <c r="M730" s="19"/>
      <c r="N730" s="19"/>
    </row>
    <row r="731">
      <c r="E731" s="19"/>
      <c r="F731" s="19"/>
      <c r="G731" s="19"/>
      <c r="H731" s="19"/>
      <c r="I731" s="19"/>
      <c r="J731" s="19"/>
      <c r="K731" s="19"/>
      <c r="L731" s="19"/>
      <c r="M731" s="19"/>
      <c r="N731" s="19"/>
    </row>
    <row r="732">
      <c r="E732" s="19"/>
      <c r="F732" s="19"/>
      <c r="G732" s="19"/>
      <c r="H732" s="19"/>
      <c r="I732" s="19"/>
      <c r="J732" s="19"/>
      <c r="K732" s="19"/>
      <c r="L732" s="19"/>
      <c r="M732" s="19"/>
      <c r="N732" s="19"/>
    </row>
    <row r="733">
      <c r="E733" s="19"/>
      <c r="F733" s="19"/>
      <c r="G733" s="19"/>
      <c r="H733" s="19"/>
      <c r="I733" s="19"/>
      <c r="J733" s="19"/>
      <c r="K733" s="19"/>
      <c r="L733" s="19"/>
      <c r="M733" s="19"/>
      <c r="N733" s="19"/>
    </row>
    <row r="734">
      <c r="E734" s="19"/>
      <c r="F734" s="19"/>
      <c r="G734" s="19"/>
      <c r="H734" s="19"/>
      <c r="I734" s="19"/>
      <c r="J734" s="19"/>
      <c r="K734" s="19"/>
      <c r="L734" s="19"/>
      <c r="M734" s="19"/>
      <c r="N734" s="19"/>
    </row>
    <row r="735">
      <c r="E735" s="19"/>
      <c r="F735" s="19"/>
      <c r="G735" s="19"/>
      <c r="H735" s="19"/>
      <c r="I735" s="19"/>
      <c r="J735" s="19"/>
      <c r="K735" s="19"/>
      <c r="L735" s="19"/>
      <c r="M735" s="19"/>
      <c r="N735" s="19"/>
    </row>
    <row r="736">
      <c r="E736" s="19"/>
      <c r="F736" s="19"/>
      <c r="G736" s="19"/>
      <c r="H736" s="19"/>
      <c r="I736" s="19"/>
      <c r="J736" s="19"/>
      <c r="K736" s="19"/>
      <c r="L736" s="19"/>
      <c r="M736" s="19"/>
      <c r="N736" s="19"/>
    </row>
    <row r="737">
      <c r="E737" s="19"/>
      <c r="F737" s="19"/>
      <c r="G737" s="19"/>
      <c r="H737" s="19"/>
      <c r="I737" s="19"/>
      <c r="J737" s="19"/>
      <c r="K737" s="19"/>
      <c r="L737" s="19"/>
      <c r="M737" s="19"/>
      <c r="N737" s="19"/>
    </row>
    <row r="738">
      <c r="E738" s="19"/>
      <c r="F738" s="19"/>
      <c r="G738" s="19"/>
      <c r="H738" s="19"/>
      <c r="I738" s="19"/>
      <c r="J738" s="19"/>
      <c r="K738" s="19"/>
      <c r="L738" s="19"/>
      <c r="M738" s="19"/>
      <c r="N738" s="19"/>
    </row>
    <row r="739">
      <c r="E739" s="19"/>
      <c r="F739" s="19"/>
      <c r="G739" s="19"/>
      <c r="H739" s="19"/>
      <c r="I739" s="19"/>
      <c r="J739" s="19"/>
      <c r="K739" s="19"/>
      <c r="L739" s="19"/>
      <c r="M739" s="19"/>
      <c r="N739" s="19"/>
    </row>
    <row r="740">
      <c r="E740" s="19"/>
      <c r="F740" s="19"/>
      <c r="G740" s="19"/>
      <c r="H740" s="19"/>
      <c r="I740" s="19"/>
      <c r="J740" s="19"/>
      <c r="K740" s="19"/>
      <c r="L740" s="19"/>
      <c r="M740" s="19"/>
      <c r="N740" s="19"/>
    </row>
    <row r="741">
      <c r="E741" s="19"/>
      <c r="F741" s="19"/>
      <c r="G741" s="19"/>
      <c r="H741" s="19"/>
      <c r="I741" s="19"/>
      <c r="J741" s="19"/>
      <c r="K741" s="19"/>
      <c r="L741" s="19"/>
      <c r="M741" s="19"/>
      <c r="N741" s="19"/>
    </row>
    <row r="742">
      <c r="E742" s="19"/>
      <c r="F742" s="19"/>
      <c r="G742" s="19"/>
      <c r="H742" s="19"/>
      <c r="I742" s="19"/>
      <c r="J742" s="19"/>
      <c r="K742" s="19"/>
      <c r="L742" s="19"/>
      <c r="M742" s="19"/>
      <c r="N742" s="19"/>
    </row>
    <row r="743">
      <c r="E743" s="19"/>
      <c r="F743" s="19"/>
      <c r="G743" s="19"/>
      <c r="H743" s="19"/>
      <c r="I743" s="19"/>
      <c r="J743" s="19"/>
      <c r="K743" s="19"/>
      <c r="L743" s="19"/>
      <c r="M743" s="19"/>
      <c r="N743" s="19"/>
    </row>
    <row r="744">
      <c r="E744" s="19"/>
      <c r="F744" s="19"/>
      <c r="G744" s="19"/>
      <c r="H744" s="19"/>
      <c r="I744" s="19"/>
      <c r="J744" s="19"/>
      <c r="K744" s="19"/>
      <c r="L744" s="19"/>
      <c r="M744" s="19"/>
      <c r="N744" s="19"/>
    </row>
    <row r="745">
      <c r="E745" s="19"/>
      <c r="F745" s="19"/>
      <c r="G745" s="19"/>
      <c r="H745" s="19"/>
      <c r="I745" s="19"/>
      <c r="J745" s="19"/>
      <c r="K745" s="19"/>
      <c r="L745" s="19"/>
      <c r="M745" s="19"/>
      <c r="N745" s="19"/>
    </row>
    <row r="746">
      <c r="E746" s="19"/>
      <c r="F746" s="19"/>
      <c r="G746" s="19"/>
      <c r="H746" s="19"/>
      <c r="I746" s="19"/>
      <c r="J746" s="19"/>
      <c r="K746" s="19"/>
      <c r="L746" s="19"/>
      <c r="M746" s="19"/>
      <c r="N746" s="19"/>
    </row>
    <row r="747">
      <c r="E747" s="19"/>
      <c r="F747" s="19"/>
      <c r="G747" s="19"/>
      <c r="H747" s="19"/>
      <c r="I747" s="19"/>
      <c r="J747" s="19"/>
      <c r="K747" s="19"/>
      <c r="L747" s="19"/>
      <c r="M747" s="19"/>
      <c r="N747" s="19"/>
    </row>
    <row r="748">
      <c r="E748" s="19"/>
      <c r="F748" s="19"/>
      <c r="G748" s="19"/>
      <c r="H748" s="19"/>
      <c r="I748" s="19"/>
      <c r="J748" s="19"/>
      <c r="K748" s="19"/>
      <c r="L748" s="19"/>
      <c r="M748" s="19"/>
      <c r="N748" s="19"/>
    </row>
    <row r="749">
      <c r="E749" s="19"/>
      <c r="F749" s="19"/>
      <c r="G749" s="19"/>
      <c r="H749" s="19"/>
      <c r="I749" s="19"/>
      <c r="J749" s="19"/>
      <c r="K749" s="19"/>
      <c r="L749" s="19"/>
      <c r="M749" s="19"/>
      <c r="N749" s="19"/>
    </row>
    <row r="750">
      <c r="E750" s="19"/>
      <c r="F750" s="19"/>
      <c r="G750" s="19"/>
      <c r="H750" s="19"/>
      <c r="I750" s="19"/>
      <c r="J750" s="19"/>
      <c r="K750" s="19"/>
      <c r="L750" s="19"/>
      <c r="M750" s="19"/>
      <c r="N750" s="19"/>
    </row>
    <row r="751">
      <c r="E751" s="19"/>
      <c r="F751" s="19"/>
      <c r="G751" s="19"/>
      <c r="H751" s="19"/>
      <c r="I751" s="19"/>
      <c r="J751" s="19"/>
      <c r="K751" s="19"/>
      <c r="L751" s="19"/>
      <c r="M751" s="19"/>
      <c r="N751" s="19"/>
    </row>
    <row r="752">
      <c r="E752" s="19"/>
      <c r="F752" s="19"/>
      <c r="G752" s="19"/>
      <c r="H752" s="19"/>
      <c r="I752" s="19"/>
      <c r="J752" s="19"/>
      <c r="K752" s="19"/>
      <c r="L752" s="19"/>
      <c r="M752" s="19"/>
      <c r="N752" s="19"/>
    </row>
    <row r="753">
      <c r="E753" s="19"/>
      <c r="F753" s="19"/>
      <c r="G753" s="19"/>
      <c r="H753" s="19"/>
      <c r="I753" s="19"/>
      <c r="J753" s="19"/>
      <c r="K753" s="19"/>
      <c r="L753" s="19"/>
      <c r="M753" s="19"/>
      <c r="N753" s="19"/>
    </row>
    <row r="754">
      <c r="E754" s="19"/>
      <c r="F754" s="19"/>
      <c r="G754" s="19"/>
      <c r="H754" s="19"/>
      <c r="I754" s="19"/>
      <c r="J754" s="19"/>
      <c r="K754" s="19"/>
      <c r="L754" s="19"/>
      <c r="M754" s="19"/>
      <c r="N754" s="19"/>
    </row>
    <row r="755">
      <c r="E755" s="19"/>
      <c r="F755" s="19"/>
      <c r="G755" s="19"/>
      <c r="H755" s="19"/>
      <c r="I755" s="19"/>
      <c r="J755" s="19"/>
      <c r="K755" s="19"/>
      <c r="L755" s="19"/>
      <c r="M755" s="19"/>
      <c r="N755" s="19"/>
    </row>
    <row r="756">
      <c r="E756" s="19"/>
      <c r="F756" s="19"/>
      <c r="G756" s="19"/>
      <c r="H756" s="19"/>
      <c r="I756" s="19"/>
      <c r="J756" s="19"/>
      <c r="K756" s="19"/>
      <c r="L756" s="19"/>
      <c r="M756" s="19"/>
      <c r="N756" s="19"/>
    </row>
    <row r="757">
      <c r="E757" s="19"/>
      <c r="F757" s="19"/>
      <c r="G757" s="19"/>
      <c r="H757" s="19"/>
      <c r="I757" s="19"/>
      <c r="J757" s="19"/>
      <c r="K757" s="19"/>
      <c r="L757" s="19"/>
      <c r="M757" s="19"/>
      <c r="N757" s="19"/>
    </row>
    <row r="758">
      <c r="E758" s="19"/>
      <c r="F758" s="19"/>
      <c r="G758" s="19"/>
      <c r="H758" s="19"/>
      <c r="I758" s="19"/>
      <c r="J758" s="19"/>
      <c r="K758" s="19"/>
      <c r="L758" s="19"/>
      <c r="M758" s="19"/>
      <c r="N758" s="19"/>
    </row>
    <row r="759">
      <c r="E759" s="19"/>
      <c r="F759" s="19"/>
      <c r="G759" s="19"/>
      <c r="H759" s="19"/>
      <c r="I759" s="19"/>
      <c r="J759" s="19"/>
      <c r="K759" s="19"/>
      <c r="L759" s="19"/>
      <c r="M759" s="19"/>
      <c r="N759" s="19"/>
    </row>
    <row r="760">
      <c r="E760" s="19"/>
      <c r="F760" s="19"/>
      <c r="G760" s="19"/>
      <c r="H760" s="19"/>
      <c r="I760" s="19"/>
      <c r="J760" s="19"/>
      <c r="K760" s="19"/>
      <c r="L760" s="19"/>
      <c r="M760" s="19"/>
      <c r="N760" s="19"/>
    </row>
    <row r="761">
      <c r="E761" s="19"/>
      <c r="F761" s="19"/>
      <c r="G761" s="19"/>
      <c r="H761" s="19"/>
      <c r="I761" s="19"/>
      <c r="J761" s="19"/>
      <c r="K761" s="19"/>
      <c r="L761" s="19"/>
      <c r="M761" s="19"/>
      <c r="N761" s="19"/>
    </row>
    <row r="762">
      <c r="E762" s="19"/>
      <c r="F762" s="19"/>
      <c r="G762" s="19"/>
      <c r="H762" s="19"/>
      <c r="I762" s="19"/>
      <c r="J762" s="19"/>
      <c r="K762" s="19"/>
      <c r="L762" s="19"/>
      <c r="M762" s="19"/>
      <c r="N762" s="19"/>
    </row>
    <row r="763">
      <c r="E763" s="19"/>
      <c r="F763" s="19"/>
      <c r="G763" s="19"/>
      <c r="H763" s="19"/>
      <c r="I763" s="19"/>
      <c r="J763" s="19"/>
      <c r="K763" s="19"/>
      <c r="L763" s="19"/>
      <c r="M763" s="19"/>
      <c r="N763" s="19"/>
    </row>
    <row r="764">
      <c r="E764" s="19"/>
      <c r="F764" s="19"/>
      <c r="G764" s="19"/>
      <c r="H764" s="19"/>
      <c r="I764" s="19"/>
      <c r="J764" s="19"/>
      <c r="K764" s="19"/>
      <c r="L764" s="19"/>
      <c r="M764" s="19"/>
      <c r="N764" s="19"/>
    </row>
    <row r="765">
      <c r="E765" s="19"/>
      <c r="F765" s="19"/>
      <c r="G765" s="19"/>
      <c r="H765" s="19"/>
      <c r="I765" s="19"/>
      <c r="J765" s="19"/>
      <c r="K765" s="19"/>
      <c r="L765" s="19"/>
      <c r="M765" s="19"/>
      <c r="N765" s="19"/>
    </row>
    <row r="766">
      <c r="E766" s="19"/>
      <c r="F766" s="19"/>
      <c r="G766" s="19"/>
      <c r="H766" s="19"/>
      <c r="I766" s="19"/>
      <c r="J766" s="19"/>
      <c r="K766" s="19"/>
      <c r="L766" s="19"/>
      <c r="M766" s="19"/>
      <c r="N766" s="19"/>
    </row>
    <row r="767">
      <c r="E767" s="19"/>
      <c r="F767" s="19"/>
      <c r="G767" s="19"/>
      <c r="H767" s="19"/>
      <c r="I767" s="19"/>
      <c r="J767" s="19"/>
      <c r="K767" s="19"/>
      <c r="L767" s="19"/>
      <c r="M767" s="19"/>
      <c r="N767" s="19"/>
    </row>
    <row r="768">
      <c r="E768" s="19"/>
      <c r="F768" s="19"/>
      <c r="G768" s="19"/>
      <c r="H768" s="19"/>
      <c r="I768" s="19"/>
      <c r="J768" s="19"/>
      <c r="K768" s="19"/>
      <c r="L768" s="19"/>
      <c r="M768" s="19"/>
      <c r="N768" s="19"/>
    </row>
    <row r="769">
      <c r="E769" s="19"/>
      <c r="F769" s="19"/>
      <c r="G769" s="19"/>
      <c r="H769" s="19"/>
      <c r="I769" s="19"/>
      <c r="J769" s="19"/>
      <c r="K769" s="19"/>
      <c r="L769" s="19"/>
      <c r="M769" s="19"/>
      <c r="N769" s="19"/>
    </row>
    <row r="770">
      <c r="E770" s="19"/>
      <c r="F770" s="19"/>
      <c r="G770" s="19"/>
      <c r="H770" s="19"/>
      <c r="I770" s="19"/>
      <c r="J770" s="19"/>
      <c r="K770" s="19"/>
      <c r="L770" s="19"/>
      <c r="M770" s="19"/>
      <c r="N770" s="19"/>
    </row>
    <row r="771">
      <c r="E771" s="19"/>
      <c r="F771" s="19"/>
      <c r="G771" s="19"/>
      <c r="H771" s="19"/>
      <c r="I771" s="19"/>
      <c r="J771" s="19"/>
      <c r="K771" s="19"/>
      <c r="L771" s="19"/>
      <c r="M771" s="19"/>
      <c r="N771" s="19"/>
    </row>
    <row r="772">
      <c r="E772" s="19"/>
      <c r="F772" s="19"/>
      <c r="G772" s="19"/>
      <c r="H772" s="19"/>
      <c r="I772" s="19"/>
      <c r="J772" s="19"/>
      <c r="K772" s="19"/>
      <c r="L772" s="19"/>
      <c r="M772" s="19"/>
      <c r="N772" s="19"/>
    </row>
    <row r="773">
      <c r="E773" s="19"/>
      <c r="F773" s="19"/>
      <c r="G773" s="19"/>
      <c r="H773" s="19"/>
      <c r="I773" s="19"/>
      <c r="J773" s="19"/>
      <c r="K773" s="19"/>
      <c r="L773" s="19"/>
      <c r="M773" s="19"/>
      <c r="N773" s="19"/>
    </row>
    <row r="774">
      <c r="E774" s="19"/>
      <c r="F774" s="19"/>
      <c r="G774" s="19"/>
      <c r="H774" s="19"/>
      <c r="I774" s="19"/>
      <c r="J774" s="19"/>
      <c r="K774" s="19"/>
      <c r="L774" s="19"/>
      <c r="M774" s="19"/>
      <c r="N774" s="19"/>
    </row>
    <row r="775">
      <c r="E775" s="19"/>
      <c r="F775" s="19"/>
      <c r="G775" s="19"/>
      <c r="H775" s="19"/>
      <c r="I775" s="19"/>
      <c r="J775" s="19"/>
      <c r="K775" s="19"/>
      <c r="L775" s="19"/>
      <c r="M775" s="19"/>
      <c r="N775" s="19"/>
    </row>
    <row r="776">
      <c r="E776" s="19"/>
      <c r="F776" s="19"/>
      <c r="G776" s="19"/>
      <c r="H776" s="19"/>
      <c r="I776" s="19"/>
      <c r="J776" s="19"/>
      <c r="K776" s="19"/>
      <c r="L776" s="19"/>
      <c r="M776" s="19"/>
      <c r="N776" s="19"/>
    </row>
    <row r="777">
      <c r="E777" s="19"/>
      <c r="F777" s="19"/>
      <c r="G777" s="19"/>
      <c r="H777" s="19"/>
      <c r="I777" s="19"/>
      <c r="J777" s="19"/>
      <c r="K777" s="19"/>
      <c r="L777" s="19"/>
      <c r="M777" s="19"/>
      <c r="N777" s="19"/>
    </row>
    <row r="778">
      <c r="E778" s="19"/>
      <c r="F778" s="19"/>
      <c r="G778" s="19"/>
      <c r="H778" s="19"/>
      <c r="I778" s="19"/>
      <c r="J778" s="19"/>
      <c r="K778" s="19"/>
      <c r="L778" s="19"/>
      <c r="M778" s="19"/>
      <c r="N778" s="19"/>
    </row>
    <row r="779">
      <c r="E779" s="19"/>
      <c r="F779" s="19"/>
      <c r="G779" s="19"/>
      <c r="H779" s="19"/>
      <c r="I779" s="19"/>
      <c r="J779" s="19"/>
      <c r="K779" s="19"/>
      <c r="L779" s="19"/>
      <c r="M779" s="19"/>
      <c r="N779" s="19"/>
    </row>
    <row r="780">
      <c r="E780" s="19"/>
      <c r="F780" s="19"/>
      <c r="G780" s="19"/>
      <c r="H780" s="19"/>
      <c r="I780" s="19"/>
      <c r="J780" s="19"/>
      <c r="K780" s="19"/>
      <c r="L780" s="19"/>
      <c r="M780" s="19"/>
      <c r="N780" s="19"/>
    </row>
    <row r="781">
      <c r="E781" s="19"/>
      <c r="F781" s="19"/>
      <c r="G781" s="19"/>
      <c r="H781" s="19"/>
      <c r="I781" s="19"/>
      <c r="J781" s="19"/>
      <c r="K781" s="19"/>
      <c r="L781" s="19"/>
      <c r="M781" s="19"/>
      <c r="N781" s="19"/>
    </row>
    <row r="782">
      <c r="E782" s="19"/>
      <c r="F782" s="19"/>
      <c r="G782" s="19"/>
      <c r="H782" s="19"/>
      <c r="I782" s="19"/>
      <c r="J782" s="19"/>
      <c r="K782" s="19"/>
      <c r="L782" s="19"/>
      <c r="M782" s="19"/>
      <c r="N782" s="19"/>
    </row>
    <row r="783">
      <c r="E783" s="19"/>
      <c r="F783" s="19"/>
      <c r="G783" s="19"/>
      <c r="H783" s="19"/>
      <c r="I783" s="19"/>
      <c r="J783" s="19"/>
      <c r="K783" s="19"/>
      <c r="L783" s="19"/>
      <c r="M783" s="19"/>
      <c r="N783" s="19"/>
    </row>
    <row r="784">
      <c r="E784" s="19"/>
      <c r="F784" s="19"/>
      <c r="G784" s="19"/>
      <c r="H784" s="19"/>
      <c r="I784" s="19"/>
      <c r="J784" s="19"/>
      <c r="K784" s="19"/>
      <c r="L784" s="19"/>
      <c r="M784" s="19"/>
      <c r="N784" s="19"/>
    </row>
    <row r="785">
      <c r="E785" s="19"/>
      <c r="F785" s="19"/>
      <c r="G785" s="19"/>
      <c r="H785" s="19"/>
      <c r="I785" s="19"/>
      <c r="J785" s="19"/>
      <c r="K785" s="19"/>
      <c r="L785" s="19"/>
      <c r="M785" s="19"/>
      <c r="N785" s="19"/>
    </row>
    <row r="786">
      <c r="E786" s="19"/>
      <c r="F786" s="19"/>
      <c r="G786" s="19"/>
      <c r="H786" s="19"/>
      <c r="I786" s="19"/>
      <c r="J786" s="19"/>
      <c r="K786" s="19"/>
      <c r="L786" s="19"/>
      <c r="M786" s="19"/>
      <c r="N786" s="19"/>
    </row>
    <row r="787">
      <c r="E787" s="19"/>
      <c r="F787" s="19"/>
      <c r="G787" s="19"/>
      <c r="H787" s="19"/>
      <c r="I787" s="19"/>
      <c r="J787" s="19"/>
      <c r="K787" s="19"/>
      <c r="L787" s="19"/>
      <c r="M787" s="19"/>
      <c r="N787" s="19"/>
    </row>
    <row r="788">
      <c r="E788" s="19"/>
      <c r="F788" s="19"/>
      <c r="G788" s="19"/>
      <c r="H788" s="19"/>
      <c r="I788" s="19"/>
      <c r="J788" s="19"/>
      <c r="K788" s="19"/>
      <c r="L788" s="19"/>
      <c r="M788" s="19"/>
      <c r="N788" s="19"/>
    </row>
    <row r="789">
      <c r="E789" s="19"/>
      <c r="F789" s="19"/>
      <c r="G789" s="19"/>
      <c r="H789" s="19"/>
      <c r="I789" s="19"/>
      <c r="J789" s="19"/>
      <c r="K789" s="19"/>
      <c r="L789" s="19"/>
      <c r="M789" s="19"/>
      <c r="N789" s="19"/>
    </row>
    <row r="790">
      <c r="E790" s="19"/>
      <c r="F790" s="19"/>
      <c r="G790" s="19"/>
      <c r="H790" s="19"/>
      <c r="I790" s="19"/>
      <c r="J790" s="19"/>
      <c r="K790" s="19"/>
      <c r="L790" s="19"/>
      <c r="M790" s="19"/>
      <c r="N790" s="19"/>
    </row>
    <row r="791">
      <c r="E791" s="19"/>
      <c r="F791" s="19"/>
      <c r="G791" s="19"/>
      <c r="H791" s="19"/>
      <c r="I791" s="19"/>
      <c r="J791" s="19"/>
      <c r="K791" s="19"/>
      <c r="L791" s="19"/>
      <c r="M791" s="19"/>
      <c r="N791" s="19"/>
    </row>
    <row r="792">
      <c r="E792" s="19"/>
      <c r="F792" s="19"/>
      <c r="G792" s="19"/>
      <c r="H792" s="19"/>
      <c r="I792" s="19"/>
      <c r="J792" s="19"/>
      <c r="K792" s="19"/>
      <c r="L792" s="19"/>
      <c r="M792" s="19"/>
      <c r="N792" s="19"/>
    </row>
    <row r="793">
      <c r="E793" s="19"/>
      <c r="F793" s="19"/>
      <c r="G793" s="19"/>
      <c r="H793" s="19"/>
      <c r="I793" s="19"/>
      <c r="J793" s="19"/>
      <c r="K793" s="19"/>
      <c r="L793" s="19"/>
      <c r="M793" s="19"/>
      <c r="N793" s="19"/>
    </row>
    <row r="794">
      <c r="E794" s="19"/>
      <c r="F794" s="19"/>
      <c r="G794" s="19"/>
      <c r="H794" s="19"/>
      <c r="I794" s="19"/>
      <c r="J794" s="19"/>
      <c r="K794" s="19"/>
      <c r="L794" s="19"/>
      <c r="M794" s="19"/>
      <c r="N794" s="19"/>
    </row>
    <row r="795">
      <c r="E795" s="19"/>
      <c r="F795" s="19"/>
      <c r="G795" s="19"/>
      <c r="H795" s="19"/>
      <c r="I795" s="19"/>
      <c r="J795" s="19"/>
      <c r="K795" s="19"/>
      <c r="L795" s="19"/>
      <c r="M795" s="19"/>
      <c r="N795" s="19"/>
    </row>
    <row r="796">
      <c r="E796" s="19"/>
      <c r="F796" s="19"/>
      <c r="G796" s="19"/>
      <c r="H796" s="19"/>
      <c r="I796" s="19"/>
      <c r="J796" s="19"/>
      <c r="K796" s="19"/>
      <c r="L796" s="19"/>
      <c r="M796" s="19"/>
      <c r="N796" s="19"/>
    </row>
    <row r="797">
      <c r="E797" s="19"/>
      <c r="F797" s="19"/>
      <c r="G797" s="19"/>
      <c r="H797" s="19"/>
      <c r="I797" s="19"/>
      <c r="J797" s="19"/>
      <c r="K797" s="19"/>
      <c r="L797" s="19"/>
      <c r="M797" s="19"/>
      <c r="N797" s="19"/>
    </row>
    <row r="798">
      <c r="E798" s="19"/>
      <c r="F798" s="19"/>
      <c r="G798" s="19"/>
      <c r="H798" s="19"/>
      <c r="I798" s="19"/>
      <c r="J798" s="19"/>
      <c r="K798" s="19"/>
      <c r="L798" s="19"/>
      <c r="M798" s="19"/>
      <c r="N798" s="19"/>
    </row>
    <row r="799">
      <c r="E799" s="19"/>
      <c r="F799" s="19"/>
      <c r="G799" s="19"/>
      <c r="H799" s="19"/>
      <c r="I799" s="19"/>
      <c r="J799" s="19"/>
      <c r="K799" s="19"/>
      <c r="L799" s="19"/>
      <c r="M799" s="19"/>
      <c r="N799" s="19"/>
    </row>
    <row r="800">
      <c r="E800" s="19"/>
      <c r="F800" s="19"/>
      <c r="G800" s="19"/>
      <c r="H800" s="19"/>
      <c r="I800" s="19"/>
      <c r="J800" s="19"/>
      <c r="K800" s="19"/>
      <c r="L800" s="19"/>
      <c r="M800" s="19"/>
      <c r="N800" s="19"/>
    </row>
    <row r="801">
      <c r="E801" s="19"/>
      <c r="F801" s="19"/>
      <c r="G801" s="19"/>
      <c r="H801" s="19"/>
      <c r="I801" s="19"/>
      <c r="J801" s="19"/>
      <c r="K801" s="19"/>
      <c r="L801" s="19"/>
      <c r="M801" s="19"/>
      <c r="N801" s="19"/>
    </row>
    <row r="802">
      <c r="E802" s="19"/>
      <c r="F802" s="19"/>
      <c r="G802" s="19"/>
      <c r="H802" s="19"/>
      <c r="I802" s="19"/>
      <c r="J802" s="19"/>
      <c r="K802" s="19"/>
      <c r="L802" s="19"/>
      <c r="M802" s="19"/>
      <c r="N802" s="19"/>
    </row>
    <row r="803">
      <c r="E803" s="19"/>
      <c r="F803" s="19"/>
      <c r="G803" s="19"/>
      <c r="H803" s="19"/>
      <c r="I803" s="19"/>
      <c r="J803" s="19"/>
      <c r="K803" s="19"/>
      <c r="L803" s="19"/>
      <c r="M803" s="19"/>
      <c r="N803" s="19"/>
    </row>
    <row r="804">
      <c r="E804" s="19"/>
      <c r="F804" s="19"/>
      <c r="G804" s="19"/>
      <c r="H804" s="19"/>
      <c r="I804" s="19"/>
      <c r="J804" s="19"/>
      <c r="K804" s="19"/>
      <c r="L804" s="19"/>
      <c r="M804" s="19"/>
      <c r="N804" s="19"/>
    </row>
    <row r="805">
      <c r="E805" s="19"/>
      <c r="F805" s="19"/>
      <c r="G805" s="19"/>
      <c r="H805" s="19"/>
      <c r="I805" s="19"/>
      <c r="J805" s="19"/>
      <c r="K805" s="19"/>
      <c r="L805" s="19"/>
      <c r="M805" s="19"/>
      <c r="N805" s="19"/>
    </row>
    <row r="806">
      <c r="E806" s="19"/>
      <c r="F806" s="19"/>
      <c r="G806" s="19"/>
      <c r="H806" s="19"/>
      <c r="I806" s="19"/>
      <c r="J806" s="19"/>
      <c r="K806" s="19"/>
      <c r="L806" s="19"/>
      <c r="M806" s="19"/>
      <c r="N806" s="19"/>
    </row>
    <row r="807">
      <c r="E807" s="19"/>
      <c r="F807" s="19"/>
      <c r="G807" s="19"/>
      <c r="H807" s="19"/>
      <c r="I807" s="19"/>
      <c r="J807" s="19"/>
      <c r="K807" s="19"/>
      <c r="L807" s="19"/>
      <c r="M807" s="19"/>
      <c r="N807" s="19"/>
    </row>
    <row r="808">
      <c r="E808" s="19"/>
      <c r="F808" s="19"/>
      <c r="G808" s="19"/>
      <c r="H808" s="19"/>
      <c r="I808" s="19"/>
      <c r="J808" s="19"/>
      <c r="K808" s="19"/>
      <c r="L808" s="19"/>
      <c r="M808" s="19"/>
      <c r="N808" s="19"/>
    </row>
    <row r="809">
      <c r="E809" s="19"/>
      <c r="F809" s="19"/>
      <c r="G809" s="19"/>
      <c r="H809" s="19"/>
      <c r="I809" s="19"/>
      <c r="J809" s="19"/>
      <c r="K809" s="19"/>
      <c r="L809" s="19"/>
      <c r="M809" s="19"/>
      <c r="N809" s="19"/>
    </row>
    <row r="810">
      <c r="E810" s="19"/>
      <c r="F810" s="19"/>
      <c r="G810" s="19"/>
      <c r="H810" s="19"/>
      <c r="I810" s="19"/>
      <c r="J810" s="19"/>
      <c r="K810" s="19"/>
      <c r="L810" s="19"/>
      <c r="M810" s="19"/>
      <c r="N810" s="19"/>
    </row>
    <row r="811">
      <c r="E811" s="19"/>
      <c r="F811" s="19"/>
      <c r="G811" s="19"/>
      <c r="H811" s="19"/>
      <c r="I811" s="19"/>
      <c r="J811" s="19"/>
      <c r="K811" s="19"/>
      <c r="L811" s="19"/>
      <c r="M811" s="19"/>
      <c r="N811" s="19"/>
    </row>
    <row r="812">
      <c r="E812" s="19"/>
      <c r="F812" s="19"/>
      <c r="G812" s="19"/>
      <c r="H812" s="19"/>
      <c r="I812" s="19"/>
      <c r="J812" s="19"/>
      <c r="K812" s="19"/>
      <c r="L812" s="19"/>
      <c r="M812" s="19"/>
      <c r="N812" s="19"/>
    </row>
    <row r="813">
      <c r="E813" s="19"/>
      <c r="F813" s="19"/>
      <c r="G813" s="19"/>
      <c r="H813" s="19"/>
      <c r="I813" s="19"/>
      <c r="J813" s="19"/>
      <c r="K813" s="19"/>
      <c r="L813" s="19"/>
      <c r="M813" s="19"/>
      <c r="N813" s="19"/>
    </row>
    <row r="814">
      <c r="E814" s="19"/>
      <c r="F814" s="19"/>
      <c r="G814" s="19"/>
      <c r="H814" s="19"/>
      <c r="I814" s="19"/>
      <c r="J814" s="19"/>
      <c r="K814" s="19"/>
      <c r="L814" s="19"/>
      <c r="M814" s="19"/>
      <c r="N814" s="19"/>
    </row>
    <row r="815">
      <c r="E815" s="19"/>
      <c r="F815" s="19"/>
      <c r="G815" s="19"/>
      <c r="H815" s="19"/>
      <c r="I815" s="19"/>
      <c r="J815" s="19"/>
      <c r="K815" s="19"/>
      <c r="L815" s="19"/>
      <c r="M815" s="19"/>
      <c r="N815" s="19"/>
    </row>
    <row r="816">
      <c r="E816" s="19"/>
      <c r="F816" s="19"/>
      <c r="G816" s="19"/>
      <c r="H816" s="19"/>
      <c r="I816" s="19"/>
      <c r="J816" s="19"/>
      <c r="K816" s="19"/>
      <c r="L816" s="19"/>
      <c r="M816" s="19"/>
      <c r="N816" s="19"/>
    </row>
    <row r="817">
      <c r="E817" s="19"/>
      <c r="F817" s="19"/>
      <c r="G817" s="19"/>
      <c r="H817" s="19"/>
      <c r="I817" s="19"/>
      <c r="J817" s="19"/>
      <c r="K817" s="19"/>
      <c r="L817" s="19"/>
      <c r="M817" s="19"/>
      <c r="N817" s="19"/>
    </row>
    <row r="818">
      <c r="E818" s="19"/>
      <c r="F818" s="19"/>
      <c r="G818" s="19"/>
      <c r="H818" s="19"/>
      <c r="I818" s="19"/>
      <c r="J818" s="19"/>
      <c r="K818" s="19"/>
      <c r="L818" s="19"/>
      <c r="M818" s="19"/>
      <c r="N818" s="19"/>
    </row>
    <row r="819">
      <c r="E819" s="19"/>
      <c r="F819" s="19"/>
      <c r="G819" s="19"/>
      <c r="H819" s="19"/>
      <c r="I819" s="19"/>
      <c r="J819" s="19"/>
      <c r="K819" s="19"/>
      <c r="L819" s="19"/>
      <c r="M819" s="19"/>
      <c r="N819" s="19"/>
    </row>
    <row r="820">
      <c r="E820" s="19"/>
      <c r="F820" s="19"/>
      <c r="G820" s="19"/>
      <c r="H820" s="19"/>
      <c r="I820" s="19"/>
      <c r="J820" s="19"/>
      <c r="K820" s="19"/>
      <c r="L820" s="19"/>
      <c r="M820" s="19"/>
      <c r="N820" s="19"/>
    </row>
    <row r="821">
      <c r="E821" s="19"/>
      <c r="F821" s="19"/>
      <c r="G821" s="19"/>
      <c r="H821" s="19"/>
      <c r="I821" s="19"/>
      <c r="J821" s="19"/>
      <c r="K821" s="19"/>
      <c r="L821" s="19"/>
      <c r="M821" s="19"/>
      <c r="N821" s="19"/>
    </row>
    <row r="822">
      <c r="E822" s="19"/>
      <c r="F822" s="19"/>
      <c r="G822" s="19"/>
      <c r="H822" s="19"/>
      <c r="I822" s="19"/>
      <c r="J822" s="19"/>
      <c r="K822" s="19"/>
      <c r="L822" s="19"/>
      <c r="M822" s="19"/>
      <c r="N822" s="19"/>
    </row>
    <row r="823">
      <c r="E823" s="19"/>
      <c r="F823" s="19"/>
      <c r="G823" s="19"/>
      <c r="H823" s="19"/>
      <c r="I823" s="19"/>
      <c r="J823" s="19"/>
      <c r="K823" s="19"/>
      <c r="L823" s="19"/>
      <c r="M823" s="19"/>
      <c r="N823" s="19"/>
    </row>
    <row r="824">
      <c r="E824" s="19"/>
      <c r="F824" s="19"/>
      <c r="G824" s="19"/>
      <c r="H824" s="19"/>
      <c r="I824" s="19"/>
      <c r="J824" s="19"/>
      <c r="K824" s="19"/>
      <c r="L824" s="19"/>
      <c r="M824" s="19"/>
      <c r="N824" s="19"/>
    </row>
    <row r="825">
      <c r="E825" s="19"/>
      <c r="F825" s="19"/>
      <c r="G825" s="19"/>
      <c r="H825" s="19"/>
      <c r="I825" s="19"/>
      <c r="J825" s="19"/>
      <c r="K825" s="19"/>
      <c r="L825" s="19"/>
      <c r="M825" s="19"/>
      <c r="N825" s="19"/>
    </row>
    <row r="826">
      <c r="E826" s="19"/>
      <c r="F826" s="19"/>
      <c r="G826" s="19"/>
      <c r="H826" s="19"/>
      <c r="I826" s="19"/>
      <c r="J826" s="19"/>
      <c r="K826" s="19"/>
      <c r="L826" s="19"/>
      <c r="M826" s="19"/>
      <c r="N826" s="19"/>
    </row>
    <row r="827">
      <c r="E827" s="19"/>
      <c r="F827" s="19"/>
      <c r="G827" s="19"/>
      <c r="H827" s="19"/>
      <c r="I827" s="19"/>
      <c r="J827" s="19"/>
      <c r="K827" s="19"/>
      <c r="L827" s="19"/>
      <c r="M827" s="19"/>
      <c r="N827" s="19"/>
    </row>
    <row r="828">
      <c r="E828" s="19"/>
      <c r="F828" s="19"/>
      <c r="G828" s="19"/>
      <c r="H828" s="19"/>
      <c r="I828" s="19"/>
      <c r="J828" s="19"/>
      <c r="K828" s="19"/>
      <c r="L828" s="19"/>
      <c r="M828" s="19"/>
      <c r="N828" s="19"/>
    </row>
    <row r="829">
      <c r="E829" s="19"/>
      <c r="F829" s="19"/>
      <c r="G829" s="19"/>
      <c r="H829" s="19"/>
      <c r="I829" s="19"/>
      <c r="J829" s="19"/>
      <c r="K829" s="19"/>
      <c r="L829" s="19"/>
      <c r="M829" s="19"/>
      <c r="N829" s="19"/>
    </row>
    <row r="830">
      <c r="E830" s="19"/>
      <c r="F830" s="19"/>
      <c r="G830" s="19"/>
      <c r="H830" s="19"/>
      <c r="I830" s="19"/>
      <c r="J830" s="19"/>
      <c r="K830" s="19"/>
      <c r="L830" s="19"/>
      <c r="M830" s="19"/>
      <c r="N830" s="19"/>
    </row>
    <row r="831">
      <c r="E831" s="19"/>
      <c r="F831" s="19"/>
      <c r="G831" s="19"/>
      <c r="H831" s="19"/>
      <c r="I831" s="19"/>
      <c r="J831" s="19"/>
      <c r="K831" s="19"/>
      <c r="L831" s="19"/>
      <c r="M831" s="19"/>
      <c r="N831" s="19"/>
    </row>
    <row r="832">
      <c r="E832" s="19"/>
      <c r="F832" s="19"/>
      <c r="G832" s="19"/>
      <c r="H832" s="19"/>
      <c r="I832" s="19"/>
      <c r="J832" s="19"/>
      <c r="K832" s="19"/>
      <c r="L832" s="19"/>
      <c r="M832" s="19"/>
      <c r="N832" s="19"/>
    </row>
    <row r="833">
      <c r="E833" s="19"/>
      <c r="F833" s="19"/>
      <c r="G833" s="19"/>
      <c r="H833" s="19"/>
      <c r="I833" s="19"/>
      <c r="J833" s="19"/>
      <c r="K833" s="19"/>
      <c r="L833" s="19"/>
      <c r="M833" s="19"/>
      <c r="N833" s="19"/>
    </row>
    <row r="834">
      <c r="E834" s="19"/>
      <c r="F834" s="19"/>
      <c r="G834" s="19"/>
      <c r="H834" s="19"/>
      <c r="I834" s="19"/>
      <c r="J834" s="19"/>
      <c r="K834" s="19"/>
      <c r="L834" s="19"/>
      <c r="M834" s="19"/>
      <c r="N834" s="19"/>
    </row>
    <row r="835">
      <c r="E835" s="19"/>
      <c r="F835" s="19"/>
      <c r="G835" s="19"/>
      <c r="H835" s="19"/>
      <c r="I835" s="19"/>
      <c r="J835" s="19"/>
      <c r="K835" s="19"/>
      <c r="L835" s="19"/>
      <c r="M835" s="19"/>
      <c r="N835" s="19"/>
    </row>
    <row r="836">
      <c r="E836" s="19"/>
      <c r="F836" s="19"/>
      <c r="G836" s="19"/>
      <c r="H836" s="19"/>
      <c r="I836" s="19"/>
      <c r="J836" s="19"/>
      <c r="K836" s="19"/>
      <c r="L836" s="19"/>
      <c r="M836" s="19"/>
      <c r="N836" s="19"/>
    </row>
    <row r="837">
      <c r="E837" s="19"/>
      <c r="F837" s="19"/>
      <c r="G837" s="19"/>
      <c r="H837" s="19"/>
      <c r="I837" s="19"/>
      <c r="J837" s="19"/>
      <c r="K837" s="19"/>
      <c r="L837" s="19"/>
      <c r="M837" s="19"/>
      <c r="N837" s="19"/>
    </row>
    <row r="838">
      <c r="E838" s="19"/>
      <c r="F838" s="19"/>
      <c r="G838" s="19"/>
      <c r="H838" s="19"/>
      <c r="I838" s="19"/>
      <c r="J838" s="19"/>
      <c r="K838" s="19"/>
      <c r="L838" s="19"/>
      <c r="M838" s="19"/>
      <c r="N838" s="19"/>
    </row>
    <row r="839">
      <c r="E839" s="19"/>
      <c r="F839" s="19"/>
      <c r="G839" s="19"/>
      <c r="H839" s="19"/>
      <c r="I839" s="19"/>
      <c r="J839" s="19"/>
      <c r="K839" s="19"/>
      <c r="L839" s="19"/>
      <c r="M839" s="19"/>
      <c r="N839" s="19"/>
    </row>
    <row r="840">
      <c r="E840" s="19"/>
      <c r="F840" s="19"/>
      <c r="G840" s="19"/>
      <c r="H840" s="19"/>
      <c r="I840" s="19"/>
      <c r="J840" s="19"/>
      <c r="K840" s="19"/>
      <c r="L840" s="19"/>
      <c r="M840" s="19"/>
      <c r="N840" s="19"/>
    </row>
    <row r="841">
      <c r="E841" s="19"/>
      <c r="F841" s="19"/>
      <c r="G841" s="19"/>
      <c r="H841" s="19"/>
      <c r="I841" s="19"/>
      <c r="J841" s="19"/>
      <c r="K841" s="19"/>
      <c r="L841" s="19"/>
      <c r="M841" s="19"/>
      <c r="N841" s="19"/>
    </row>
    <row r="842">
      <c r="E842" s="19"/>
      <c r="F842" s="19"/>
      <c r="G842" s="19"/>
      <c r="H842" s="19"/>
      <c r="I842" s="19"/>
      <c r="J842" s="19"/>
      <c r="K842" s="19"/>
      <c r="L842" s="19"/>
      <c r="M842" s="19"/>
      <c r="N842" s="19"/>
    </row>
    <row r="843">
      <c r="E843" s="19"/>
      <c r="F843" s="19"/>
      <c r="G843" s="19"/>
      <c r="H843" s="19"/>
      <c r="I843" s="19"/>
      <c r="J843" s="19"/>
      <c r="K843" s="19"/>
      <c r="L843" s="19"/>
      <c r="M843" s="19"/>
      <c r="N843" s="19"/>
    </row>
    <row r="844">
      <c r="E844" s="19"/>
      <c r="F844" s="19"/>
      <c r="G844" s="19"/>
      <c r="H844" s="19"/>
      <c r="I844" s="19"/>
      <c r="J844" s="19"/>
      <c r="K844" s="19"/>
      <c r="L844" s="19"/>
      <c r="M844" s="19"/>
      <c r="N844" s="19"/>
    </row>
    <row r="845">
      <c r="E845" s="19"/>
      <c r="F845" s="19"/>
      <c r="G845" s="19"/>
      <c r="H845" s="19"/>
      <c r="I845" s="19"/>
      <c r="J845" s="19"/>
      <c r="K845" s="19"/>
      <c r="L845" s="19"/>
      <c r="M845" s="19"/>
      <c r="N845" s="19"/>
    </row>
    <row r="846">
      <c r="E846" s="19"/>
      <c r="F846" s="19"/>
      <c r="G846" s="19"/>
      <c r="H846" s="19"/>
      <c r="I846" s="19"/>
      <c r="J846" s="19"/>
      <c r="K846" s="19"/>
      <c r="L846" s="19"/>
      <c r="M846" s="19"/>
      <c r="N846" s="19"/>
    </row>
    <row r="847">
      <c r="E847" s="19"/>
      <c r="F847" s="19"/>
      <c r="G847" s="19"/>
      <c r="H847" s="19"/>
      <c r="I847" s="19"/>
      <c r="J847" s="19"/>
      <c r="K847" s="19"/>
      <c r="L847" s="19"/>
      <c r="M847" s="19"/>
      <c r="N847" s="19"/>
    </row>
    <row r="848">
      <c r="E848" s="19"/>
      <c r="F848" s="19"/>
      <c r="G848" s="19"/>
      <c r="H848" s="19"/>
      <c r="I848" s="19"/>
      <c r="J848" s="19"/>
      <c r="K848" s="19"/>
      <c r="L848" s="19"/>
      <c r="M848" s="19"/>
      <c r="N848" s="19"/>
    </row>
    <row r="849">
      <c r="E849" s="19"/>
      <c r="F849" s="19"/>
      <c r="G849" s="19"/>
      <c r="H849" s="19"/>
      <c r="I849" s="19"/>
      <c r="J849" s="19"/>
      <c r="K849" s="19"/>
      <c r="L849" s="19"/>
      <c r="M849" s="19"/>
      <c r="N849" s="19"/>
    </row>
    <row r="850">
      <c r="E850" s="19"/>
      <c r="F850" s="19"/>
      <c r="G850" s="19"/>
      <c r="H850" s="19"/>
      <c r="I850" s="19"/>
      <c r="J850" s="19"/>
      <c r="K850" s="19"/>
      <c r="L850" s="19"/>
      <c r="M850" s="19"/>
      <c r="N850" s="19"/>
    </row>
    <row r="851">
      <c r="E851" s="19"/>
      <c r="F851" s="19"/>
      <c r="G851" s="19"/>
      <c r="H851" s="19"/>
      <c r="I851" s="19"/>
      <c r="J851" s="19"/>
      <c r="K851" s="19"/>
      <c r="L851" s="19"/>
      <c r="M851" s="19"/>
      <c r="N851" s="19"/>
    </row>
    <row r="852">
      <c r="E852" s="19"/>
      <c r="F852" s="19"/>
      <c r="G852" s="19"/>
      <c r="H852" s="19"/>
      <c r="I852" s="19"/>
      <c r="J852" s="19"/>
      <c r="K852" s="19"/>
      <c r="L852" s="19"/>
      <c r="M852" s="19"/>
      <c r="N852" s="19"/>
    </row>
    <row r="853">
      <c r="E853" s="19"/>
      <c r="F853" s="19"/>
      <c r="G853" s="19"/>
      <c r="H853" s="19"/>
      <c r="I853" s="19"/>
      <c r="J853" s="19"/>
      <c r="K853" s="19"/>
      <c r="L853" s="19"/>
      <c r="M853" s="19"/>
      <c r="N853" s="19"/>
    </row>
    <row r="854">
      <c r="E854" s="19"/>
      <c r="F854" s="19"/>
      <c r="G854" s="19"/>
      <c r="H854" s="19"/>
      <c r="I854" s="19"/>
      <c r="J854" s="19"/>
      <c r="K854" s="19"/>
      <c r="L854" s="19"/>
      <c r="M854" s="19"/>
      <c r="N854" s="19"/>
    </row>
    <row r="855">
      <c r="E855" s="19"/>
      <c r="F855" s="19"/>
      <c r="G855" s="19"/>
      <c r="H855" s="19"/>
      <c r="I855" s="19"/>
      <c r="J855" s="19"/>
      <c r="K855" s="19"/>
      <c r="L855" s="19"/>
      <c r="M855" s="19"/>
      <c r="N855" s="19"/>
    </row>
    <row r="856">
      <c r="E856" s="19"/>
      <c r="F856" s="19"/>
      <c r="G856" s="19"/>
      <c r="H856" s="19"/>
      <c r="I856" s="19"/>
      <c r="J856" s="19"/>
      <c r="K856" s="19"/>
      <c r="L856" s="19"/>
      <c r="M856" s="19"/>
      <c r="N856" s="19"/>
    </row>
    <row r="857">
      <c r="E857" s="19"/>
      <c r="F857" s="19"/>
      <c r="G857" s="19"/>
      <c r="H857" s="19"/>
      <c r="I857" s="19"/>
      <c r="J857" s="19"/>
      <c r="K857" s="19"/>
      <c r="L857" s="19"/>
      <c r="M857" s="19"/>
      <c r="N857" s="19"/>
    </row>
    <row r="858">
      <c r="E858" s="19"/>
      <c r="F858" s="19"/>
      <c r="G858" s="19"/>
      <c r="H858" s="19"/>
      <c r="I858" s="19"/>
      <c r="J858" s="19"/>
      <c r="K858" s="19"/>
      <c r="L858" s="19"/>
      <c r="M858" s="19"/>
      <c r="N858" s="19"/>
    </row>
    <row r="859">
      <c r="E859" s="19"/>
      <c r="F859" s="19"/>
      <c r="G859" s="19"/>
      <c r="H859" s="19"/>
      <c r="I859" s="19"/>
      <c r="J859" s="19"/>
      <c r="K859" s="19"/>
      <c r="L859" s="19"/>
      <c r="M859" s="19"/>
      <c r="N859" s="19"/>
    </row>
    <row r="860">
      <c r="E860" s="19"/>
      <c r="F860" s="19"/>
      <c r="G860" s="19"/>
      <c r="H860" s="19"/>
      <c r="I860" s="19"/>
      <c r="J860" s="19"/>
      <c r="K860" s="19"/>
      <c r="L860" s="19"/>
      <c r="M860" s="19"/>
      <c r="N860" s="19"/>
    </row>
    <row r="861">
      <c r="E861" s="19"/>
      <c r="F861" s="19"/>
      <c r="G861" s="19"/>
      <c r="H861" s="19"/>
      <c r="I861" s="19"/>
      <c r="J861" s="19"/>
      <c r="K861" s="19"/>
      <c r="L861" s="19"/>
      <c r="M861" s="19"/>
      <c r="N861" s="19"/>
    </row>
    <row r="862">
      <c r="E862" s="19"/>
      <c r="F862" s="19"/>
      <c r="G862" s="19"/>
      <c r="H862" s="19"/>
      <c r="I862" s="19"/>
      <c r="J862" s="19"/>
      <c r="K862" s="19"/>
      <c r="L862" s="19"/>
      <c r="M862" s="19"/>
      <c r="N862" s="19"/>
    </row>
    <row r="863">
      <c r="E863" s="19"/>
      <c r="F863" s="19"/>
      <c r="G863" s="19"/>
      <c r="H863" s="19"/>
      <c r="I863" s="19"/>
      <c r="J863" s="19"/>
      <c r="K863" s="19"/>
      <c r="L863" s="19"/>
      <c r="M863" s="19"/>
      <c r="N863" s="19"/>
    </row>
    <row r="864">
      <c r="E864" s="19"/>
      <c r="F864" s="19"/>
      <c r="G864" s="19"/>
      <c r="H864" s="19"/>
      <c r="I864" s="19"/>
      <c r="J864" s="19"/>
      <c r="K864" s="19"/>
      <c r="L864" s="19"/>
      <c r="M864" s="19"/>
      <c r="N864" s="19"/>
    </row>
    <row r="865">
      <c r="E865" s="19"/>
      <c r="F865" s="19"/>
      <c r="G865" s="19"/>
      <c r="H865" s="19"/>
      <c r="I865" s="19"/>
      <c r="J865" s="19"/>
      <c r="K865" s="19"/>
      <c r="L865" s="19"/>
      <c r="M865" s="19"/>
      <c r="N865" s="19"/>
    </row>
    <row r="866">
      <c r="E866" s="19"/>
      <c r="F866" s="19"/>
      <c r="G866" s="19"/>
      <c r="H866" s="19"/>
      <c r="I866" s="19"/>
      <c r="J866" s="19"/>
      <c r="K866" s="19"/>
      <c r="L866" s="19"/>
      <c r="M866" s="19"/>
      <c r="N866" s="19"/>
    </row>
    <row r="867">
      <c r="E867" s="19"/>
      <c r="F867" s="19"/>
      <c r="G867" s="19"/>
      <c r="H867" s="19"/>
      <c r="I867" s="19"/>
      <c r="J867" s="19"/>
      <c r="K867" s="19"/>
      <c r="L867" s="19"/>
      <c r="M867" s="19"/>
      <c r="N867" s="19"/>
    </row>
    <row r="868">
      <c r="E868" s="19"/>
      <c r="F868" s="19"/>
      <c r="G868" s="19"/>
      <c r="H868" s="19"/>
      <c r="I868" s="19"/>
      <c r="J868" s="19"/>
      <c r="K868" s="19"/>
      <c r="L868" s="19"/>
      <c r="M868" s="19"/>
      <c r="N868" s="19"/>
    </row>
    <row r="869">
      <c r="E869" s="19"/>
      <c r="F869" s="19"/>
      <c r="G869" s="19"/>
      <c r="H869" s="19"/>
      <c r="I869" s="19"/>
      <c r="J869" s="19"/>
      <c r="K869" s="19"/>
      <c r="L869" s="19"/>
      <c r="M869" s="19"/>
      <c r="N869" s="19"/>
    </row>
    <row r="870">
      <c r="E870" s="19"/>
      <c r="F870" s="19"/>
      <c r="G870" s="19"/>
      <c r="H870" s="19"/>
      <c r="I870" s="19"/>
      <c r="J870" s="19"/>
      <c r="K870" s="19"/>
      <c r="L870" s="19"/>
      <c r="M870" s="19"/>
      <c r="N870" s="19"/>
    </row>
    <row r="871">
      <c r="E871" s="19"/>
      <c r="F871" s="19"/>
      <c r="G871" s="19"/>
      <c r="H871" s="19"/>
      <c r="I871" s="19"/>
      <c r="J871" s="19"/>
      <c r="K871" s="19"/>
      <c r="L871" s="19"/>
      <c r="M871" s="19"/>
      <c r="N871" s="19"/>
    </row>
    <row r="872">
      <c r="E872" s="19"/>
      <c r="F872" s="19"/>
      <c r="G872" s="19"/>
      <c r="H872" s="19"/>
      <c r="I872" s="19"/>
      <c r="J872" s="19"/>
      <c r="K872" s="19"/>
      <c r="L872" s="19"/>
      <c r="M872" s="19"/>
      <c r="N872" s="19"/>
    </row>
    <row r="873">
      <c r="E873" s="19"/>
      <c r="F873" s="19"/>
      <c r="G873" s="19"/>
      <c r="H873" s="19"/>
      <c r="I873" s="19"/>
      <c r="J873" s="19"/>
      <c r="K873" s="19"/>
      <c r="L873" s="19"/>
      <c r="M873" s="19"/>
      <c r="N873" s="19"/>
    </row>
    <row r="874">
      <c r="E874" s="19"/>
      <c r="F874" s="19"/>
      <c r="G874" s="19"/>
      <c r="H874" s="19"/>
      <c r="I874" s="19"/>
      <c r="J874" s="19"/>
      <c r="K874" s="19"/>
      <c r="L874" s="19"/>
      <c r="M874" s="19"/>
      <c r="N874" s="19"/>
    </row>
    <row r="875">
      <c r="E875" s="19"/>
      <c r="F875" s="19"/>
      <c r="G875" s="19"/>
      <c r="H875" s="19"/>
      <c r="I875" s="19"/>
      <c r="J875" s="19"/>
      <c r="K875" s="19"/>
      <c r="L875" s="19"/>
      <c r="M875" s="19"/>
      <c r="N875" s="19"/>
    </row>
    <row r="876">
      <c r="E876" s="19"/>
      <c r="F876" s="19"/>
      <c r="G876" s="19"/>
      <c r="H876" s="19"/>
      <c r="I876" s="19"/>
      <c r="J876" s="19"/>
      <c r="K876" s="19"/>
      <c r="L876" s="19"/>
      <c r="M876" s="19"/>
      <c r="N876" s="19"/>
    </row>
    <row r="877">
      <c r="E877" s="19"/>
      <c r="F877" s="19"/>
      <c r="G877" s="19"/>
      <c r="H877" s="19"/>
      <c r="I877" s="19"/>
      <c r="J877" s="19"/>
      <c r="K877" s="19"/>
      <c r="L877" s="19"/>
      <c r="M877" s="19"/>
      <c r="N877" s="19"/>
    </row>
    <row r="878">
      <c r="E878" s="19"/>
      <c r="F878" s="19"/>
      <c r="G878" s="19"/>
      <c r="H878" s="19"/>
      <c r="I878" s="19"/>
      <c r="J878" s="19"/>
      <c r="K878" s="19"/>
      <c r="L878" s="19"/>
      <c r="M878" s="19"/>
      <c r="N878" s="19"/>
    </row>
    <row r="879">
      <c r="E879" s="19"/>
      <c r="F879" s="19"/>
      <c r="G879" s="19"/>
      <c r="H879" s="19"/>
      <c r="I879" s="19"/>
      <c r="J879" s="19"/>
      <c r="K879" s="19"/>
      <c r="L879" s="19"/>
      <c r="M879" s="19"/>
      <c r="N879" s="19"/>
    </row>
    <row r="880">
      <c r="E880" s="19"/>
      <c r="F880" s="19"/>
      <c r="G880" s="19"/>
      <c r="H880" s="19"/>
      <c r="I880" s="19"/>
      <c r="J880" s="19"/>
      <c r="K880" s="19"/>
      <c r="L880" s="19"/>
      <c r="M880" s="19"/>
      <c r="N880" s="19"/>
    </row>
    <row r="881">
      <c r="E881" s="19"/>
      <c r="F881" s="19"/>
      <c r="G881" s="19"/>
      <c r="H881" s="19"/>
      <c r="I881" s="19"/>
      <c r="J881" s="19"/>
      <c r="K881" s="19"/>
      <c r="L881" s="19"/>
      <c r="M881" s="19"/>
      <c r="N881" s="19"/>
    </row>
    <row r="882">
      <c r="E882" s="19"/>
      <c r="F882" s="19"/>
      <c r="G882" s="19"/>
      <c r="H882" s="19"/>
      <c r="I882" s="19"/>
      <c r="J882" s="19"/>
      <c r="K882" s="19"/>
      <c r="L882" s="19"/>
      <c r="M882" s="19"/>
      <c r="N882" s="19"/>
    </row>
    <row r="883">
      <c r="E883" s="19"/>
      <c r="F883" s="19"/>
      <c r="G883" s="19"/>
      <c r="H883" s="19"/>
      <c r="I883" s="19"/>
      <c r="J883" s="19"/>
      <c r="K883" s="19"/>
      <c r="L883" s="19"/>
      <c r="M883" s="19"/>
      <c r="N883" s="19"/>
    </row>
    <row r="884">
      <c r="E884" s="19"/>
      <c r="F884" s="19"/>
      <c r="G884" s="19"/>
      <c r="H884" s="19"/>
      <c r="I884" s="19"/>
      <c r="J884" s="19"/>
      <c r="K884" s="19"/>
      <c r="L884" s="19"/>
      <c r="M884" s="19"/>
      <c r="N884" s="19"/>
    </row>
    <row r="885">
      <c r="E885" s="19"/>
      <c r="F885" s="19"/>
      <c r="G885" s="19"/>
      <c r="H885" s="19"/>
      <c r="I885" s="19"/>
      <c r="J885" s="19"/>
      <c r="K885" s="19"/>
      <c r="L885" s="19"/>
      <c r="M885" s="19"/>
      <c r="N885" s="19"/>
    </row>
    <row r="886">
      <c r="E886" s="19"/>
      <c r="F886" s="19"/>
      <c r="G886" s="19"/>
      <c r="H886" s="19"/>
      <c r="I886" s="19"/>
      <c r="J886" s="19"/>
      <c r="K886" s="19"/>
      <c r="L886" s="19"/>
      <c r="M886" s="19"/>
      <c r="N886" s="19"/>
    </row>
    <row r="887">
      <c r="E887" s="19"/>
      <c r="F887" s="19"/>
      <c r="G887" s="19"/>
      <c r="H887" s="19"/>
      <c r="I887" s="19"/>
      <c r="J887" s="19"/>
      <c r="K887" s="19"/>
      <c r="L887" s="19"/>
      <c r="M887" s="19"/>
      <c r="N887" s="19"/>
    </row>
    <row r="888">
      <c r="E888" s="19"/>
      <c r="F888" s="19"/>
      <c r="G888" s="19"/>
      <c r="H888" s="19"/>
      <c r="I888" s="19"/>
      <c r="J888" s="19"/>
      <c r="K888" s="19"/>
      <c r="L888" s="19"/>
      <c r="M888" s="19"/>
      <c r="N888" s="19"/>
    </row>
    <row r="889">
      <c r="E889" s="19"/>
      <c r="F889" s="19"/>
      <c r="G889" s="19"/>
      <c r="H889" s="19"/>
      <c r="I889" s="19"/>
      <c r="J889" s="19"/>
      <c r="K889" s="19"/>
      <c r="L889" s="19"/>
      <c r="M889" s="19"/>
      <c r="N889" s="19"/>
    </row>
    <row r="890">
      <c r="E890" s="19"/>
      <c r="F890" s="19"/>
      <c r="G890" s="19"/>
      <c r="H890" s="19"/>
      <c r="I890" s="19"/>
      <c r="J890" s="19"/>
      <c r="K890" s="19"/>
      <c r="L890" s="19"/>
      <c r="M890" s="19"/>
      <c r="N890" s="19"/>
    </row>
    <row r="891">
      <c r="E891" s="19"/>
      <c r="F891" s="19"/>
      <c r="G891" s="19"/>
      <c r="H891" s="19"/>
      <c r="I891" s="19"/>
      <c r="J891" s="19"/>
      <c r="K891" s="19"/>
      <c r="L891" s="19"/>
      <c r="M891" s="19"/>
      <c r="N891" s="19"/>
    </row>
    <row r="892">
      <c r="E892" s="19"/>
      <c r="F892" s="19"/>
      <c r="G892" s="19"/>
      <c r="H892" s="19"/>
      <c r="I892" s="19"/>
      <c r="J892" s="19"/>
      <c r="K892" s="19"/>
      <c r="L892" s="19"/>
      <c r="M892" s="19"/>
      <c r="N892" s="19"/>
    </row>
    <row r="893">
      <c r="E893" s="19"/>
      <c r="F893" s="19"/>
      <c r="G893" s="19"/>
      <c r="H893" s="19"/>
      <c r="I893" s="19"/>
      <c r="J893" s="19"/>
      <c r="K893" s="19"/>
      <c r="L893" s="19"/>
      <c r="M893" s="19"/>
      <c r="N893" s="19"/>
    </row>
    <row r="894">
      <c r="E894" s="19"/>
      <c r="F894" s="19"/>
      <c r="G894" s="19"/>
      <c r="H894" s="19"/>
      <c r="I894" s="19"/>
      <c r="J894" s="19"/>
      <c r="K894" s="19"/>
      <c r="L894" s="19"/>
      <c r="M894" s="19"/>
      <c r="N894" s="19"/>
    </row>
    <row r="895">
      <c r="E895" s="19"/>
      <c r="F895" s="19"/>
      <c r="G895" s="19"/>
      <c r="H895" s="19"/>
      <c r="I895" s="19"/>
      <c r="J895" s="19"/>
      <c r="K895" s="19"/>
      <c r="L895" s="19"/>
      <c r="M895" s="19"/>
      <c r="N895" s="19"/>
    </row>
    <row r="896">
      <c r="E896" s="19"/>
      <c r="F896" s="19"/>
      <c r="G896" s="19"/>
      <c r="H896" s="19"/>
      <c r="I896" s="19"/>
      <c r="J896" s="19"/>
      <c r="K896" s="19"/>
      <c r="L896" s="19"/>
      <c r="M896" s="19"/>
      <c r="N896" s="19"/>
    </row>
    <row r="897">
      <c r="E897" s="19"/>
      <c r="F897" s="19"/>
      <c r="G897" s="19"/>
      <c r="H897" s="19"/>
      <c r="I897" s="19"/>
      <c r="J897" s="19"/>
      <c r="K897" s="19"/>
      <c r="L897" s="19"/>
      <c r="M897" s="19"/>
      <c r="N897" s="19"/>
    </row>
    <row r="898">
      <c r="E898" s="19"/>
      <c r="F898" s="19"/>
      <c r="G898" s="19"/>
      <c r="H898" s="19"/>
      <c r="I898" s="19"/>
      <c r="J898" s="19"/>
      <c r="K898" s="19"/>
      <c r="L898" s="19"/>
      <c r="M898" s="19"/>
      <c r="N898" s="19"/>
    </row>
    <row r="899">
      <c r="E899" s="19"/>
      <c r="F899" s="19"/>
      <c r="G899" s="19"/>
      <c r="H899" s="19"/>
      <c r="I899" s="19"/>
      <c r="J899" s="19"/>
      <c r="K899" s="19"/>
      <c r="L899" s="19"/>
      <c r="M899" s="19"/>
      <c r="N899" s="19"/>
    </row>
    <row r="900">
      <c r="E900" s="19"/>
      <c r="F900" s="19"/>
      <c r="G900" s="19"/>
      <c r="H900" s="19"/>
      <c r="I900" s="19"/>
      <c r="J900" s="19"/>
      <c r="K900" s="19"/>
      <c r="L900" s="19"/>
      <c r="M900" s="19"/>
      <c r="N900" s="19"/>
    </row>
    <row r="901">
      <c r="E901" s="19"/>
      <c r="F901" s="19"/>
      <c r="G901" s="19"/>
      <c r="H901" s="19"/>
      <c r="I901" s="19"/>
      <c r="J901" s="19"/>
      <c r="K901" s="19"/>
      <c r="L901" s="19"/>
      <c r="M901" s="19"/>
      <c r="N901" s="19"/>
    </row>
    <row r="902">
      <c r="E902" s="19"/>
      <c r="F902" s="19"/>
      <c r="G902" s="19"/>
      <c r="H902" s="19"/>
      <c r="I902" s="19"/>
      <c r="J902" s="19"/>
      <c r="K902" s="19"/>
      <c r="L902" s="19"/>
      <c r="M902" s="19"/>
      <c r="N902" s="19"/>
    </row>
    <row r="903">
      <c r="E903" s="19"/>
      <c r="F903" s="19"/>
      <c r="G903" s="19"/>
      <c r="H903" s="19"/>
      <c r="I903" s="19"/>
      <c r="J903" s="19"/>
      <c r="K903" s="19"/>
      <c r="L903" s="19"/>
      <c r="M903" s="19"/>
      <c r="N903" s="19"/>
    </row>
    <row r="904">
      <c r="E904" s="19"/>
      <c r="F904" s="19"/>
      <c r="G904" s="19"/>
      <c r="H904" s="19"/>
      <c r="I904" s="19"/>
      <c r="J904" s="19"/>
      <c r="K904" s="19"/>
      <c r="L904" s="19"/>
      <c r="M904" s="19"/>
      <c r="N904" s="19"/>
    </row>
    <row r="905">
      <c r="E905" s="19"/>
      <c r="F905" s="19"/>
      <c r="G905" s="19"/>
      <c r="H905" s="19"/>
      <c r="I905" s="19"/>
      <c r="J905" s="19"/>
      <c r="K905" s="19"/>
      <c r="L905" s="19"/>
      <c r="M905" s="19"/>
      <c r="N905" s="19"/>
    </row>
    <row r="906">
      <c r="E906" s="19"/>
      <c r="F906" s="19"/>
      <c r="G906" s="19"/>
      <c r="H906" s="19"/>
      <c r="I906" s="19"/>
      <c r="J906" s="19"/>
      <c r="K906" s="19"/>
      <c r="L906" s="19"/>
      <c r="M906" s="19"/>
      <c r="N906" s="19"/>
    </row>
    <row r="907">
      <c r="E907" s="19"/>
      <c r="F907" s="19"/>
      <c r="G907" s="19"/>
      <c r="H907" s="19"/>
      <c r="I907" s="19"/>
      <c r="J907" s="19"/>
      <c r="K907" s="19"/>
      <c r="L907" s="19"/>
      <c r="M907" s="19"/>
      <c r="N907" s="19"/>
    </row>
    <row r="908">
      <c r="E908" s="19"/>
      <c r="F908" s="19"/>
      <c r="G908" s="19"/>
      <c r="H908" s="19"/>
      <c r="I908" s="19"/>
      <c r="J908" s="19"/>
      <c r="K908" s="19"/>
      <c r="L908" s="19"/>
      <c r="M908" s="19"/>
      <c r="N908" s="19"/>
    </row>
    <row r="909">
      <c r="E909" s="19"/>
      <c r="F909" s="19"/>
      <c r="G909" s="19"/>
      <c r="H909" s="19"/>
      <c r="I909" s="19"/>
      <c r="J909" s="19"/>
      <c r="K909" s="19"/>
      <c r="L909" s="19"/>
      <c r="M909" s="19"/>
      <c r="N909" s="19"/>
    </row>
    <row r="910">
      <c r="E910" s="19"/>
      <c r="F910" s="19"/>
      <c r="G910" s="19"/>
      <c r="H910" s="19"/>
      <c r="I910" s="19"/>
      <c r="J910" s="19"/>
      <c r="K910" s="19"/>
      <c r="L910" s="19"/>
      <c r="M910" s="19"/>
      <c r="N910" s="19"/>
    </row>
    <row r="911">
      <c r="E911" s="19"/>
      <c r="F911" s="19"/>
      <c r="G911" s="19"/>
      <c r="H911" s="19"/>
      <c r="I911" s="19"/>
      <c r="J911" s="19"/>
      <c r="K911" s="19"/>
      <c r="L911" s="19"/>
      <c r="M911" s="19"/>
      <c r="N911" s="19"/>
    </row>
    <row r="912">
      <c r="E912" s="19"/>
      <c r="F912" s="19"/>
      <c r="G912" s="19"/>
      <c r="H912" s="19"/>
      <c r="I912" s="19"/>
      <c r="J912" s="19"/>
      <c r="K912" s="19"/>
      <c r="L912" s="19"/>
      <c r="M912" s="19"/>
      <c r="N912" s="19"/>
    </row>
    <row r="913">
      <c r="E913" s="19"/>
      <c r="F913" s="19"/>
      <c r="G913" s="19"/>
      <c r="H913" s="19"/>
      <c r="I913" s="19"/>
      <c r="J913" s="19"/>
      <c r="K913" s="19"/>
      <c r="L913" s="19"/>
      <c r="M913" s="19"/>
      <c r="N913" s="19"/>
    </row>
    <row r="914">
      <c r="E914" s="19"/>
      <c r="F914" s="19"/>
      <c r="G914" s="19"/>
      <c r="H914" s="19"/>
      <c r="I914" s="19"/>
      <c r="J914" s="19"/>
      <c r="K914" s="19"/>
      <c r="L914" s="19"/>
      <c r="M914" s="19"/>
      <c r="N914" s="19"/>
    </row>
    <row r="915">
      <c r="E915" s="19"/>
      <c r="F915" s="19"/>
      <c r="G915" s="19"/>
      <c r="H915" s="19"/>
      <c r="I915" s="19"/>
      <c r="J915" s="19"/>
      <c r="K915" s="19"/>
      <c r="L915" s="19"/>
      <c r="M915" s="19"/>
      <c r="N915" s="19"/>
    </row>
    <row r="916">
      <c r="E916" s="19"/>
      <c r="F916" s="19"/>
      <c r="G916" s="19"/>
      <c r="H916" s="19"/>
      <c r="I916" s="19"/>
      <c r="J916" s="19"/>
      <c r="K916" s="19"/>
      <c r="L916" s="19"/>
      <c r="M916" s="19"/>
      <c r="N916" s="19"/>
    </row>
    <row r="917">
      <c r="E917" s="19"/>
      <c r="F917" s="19"/>
      <c r="G917" s="19"/>
      <c r="H917" s="19"/>
      <c r="I917" s="19"/>
      <c r="J917" s="19"/>
      <c r="K917" s="19"/>
      <c r="L917" s="19"/>
      <c r="M917" s="19"/>
      <c r="N917" s="19"/>
    </row>
    <row r="918">
      <c r="E918" s="19"/>
      <c r="F918" s="19"/>
      <c r="G918" s="19"/>
      <c r="H918" s="19"/>
      <c r="I918" s="19"/>
      <c r="J918" s="19"/>
      <c r="K918" s="19"/>
      <c r="L918" s="19"/>
      <c r="M918" s="19"/>
      <c r="N918" s="19"/>
    </row>
    <row r="919">
      <c r="E919" s="19"/>
      <c r="F919" s="19"/>
      <c r="G919" s="19"/>
      <c r="H919" s="19"/>
      <c r="I919" s="19"/>
      <c r="J919" s="19"/>
      <c r="K919" s="19"/>
      <c r="L919" s="19"/>
      <c r="M919" s="19"/>
      <c r="N919" s="19"/>
    </row>
    <row r="920">
      <c r="E920" s="19"/>
      <c r="F920" s="19"/>
      <c r="G920" s="19"/>
      <c r="H920" s="19"/>
      <c r="I920" s="19"/>
      <c r="J920" s="19"/>
      <c r="K920" s="19"/>
      <c r="L920" s="19"/>
      <c r="M920" s="19"/>
      <c r="N920" s="19"/>
    </row>
    <row r="921">
      <c r="E921" s="19"/>
      <c r="F921" s="19"/>
      <c r="G921" s="19"/>
      <c r="H921" s="19"/>
      <c r="I921" s="19"/>
      <c r="J921" s="19"/>
      <c r="K921" s="19"/>
      <c r="L921" s="19"/>
      <c r="M921" s="19"/>
      <c r="N921" s="19"/>
    </row>
    <row r="922">
      <c r="E922" s="19"/>
      <c r="F922" s="19"/>
      <c r="G922" s="19"/>
      <c r="H922" s="19"/>
      <c r="I922" s="19"/>
      <c r="J922" s="19"/>
      <c r="K922" s="19"/>
      <c r="L922" s="19"/>
      <c r="M922" s="19"/>
      <c r="N922" s="19"/>
    </row>
    <row r="923">
      <c r="E923" s="19"/>
      <c r="F923" s="19"/>
      <c r="G923" s="19"/>
      <c r="H923" s="19"/>
      <c r="I923" s="19"/>
      <c r="J923" s="19"/>
      <c r="K923" s="19"/>
      <c r="L923" s="19"/>
      <c r="M923" s="19"/>
      <c r="N923" s="19"/>
    </row>
    <row r="924">
      <c r="E924" s="19"/>
      <c r="F924" s="19"/>
      <c r="G924" s="19"/>
      <c r="H924" s="19"/>
      <c r="I924" s="19"/>
      <c r="J924" s="19"/>
      <c r="K924" s="19"/>
      <c r="L924" s="19"/>
      <c r="M924" s="19"/>
      <c r="N924" s="19"/>
    </row>
    <row r="925">
      <c r="E925" s="19"/>
      <c r="F925" s="19"/>
      <c r="G925" s="19"/>
      <c r="H925" s="19"/>
      <c r="I925" s="19"/>
      <c r="J925" s="19"/>
      <c r="K925" s="19"/>
      <c r="L925" s="19"/>
      <c r="M925" s="19"/>
      <c r="N925" s="19"/>
    </row>
    <row r="926">
      <c r="E926" s="19"/>
      <c r="F926" s="19"/>
      <c r="G926" s="19"/>
      <c r="H926" s="19"/>
      <c r="I926" s="19"/>
      <c r="J926" s="19"/>
      <c r="K926" s="19"/>
      <c r="L926" s="19"/>
      <c r="M926" s="19"/>
      <c r="N926" s="19"/>
    </row>
    <row r="927">
      <c r="E927" s="19"/>
      <c r="F927" s="19"/>
      <c r="G927" s="19"/>
      <c r="H927" s="19"/>
      <c r="I927" s="19"/>
      <c r="J927" s="19"/>
      <c r="K927" s="19"/>
      <c r="L927" s="19"/>
      <c r="M927" s="19"/>
      <c r="N927" s="19"/>
    </row>
    <row r="928">
      <c r="E928" s="19"/>
      <c r="F928" s="19"/>
      <c r="G928" s="19"/>
      <c r="H928" s="19"/>
      <c r="I928" s="19"/>
      <c r="J928" s="19"/>
      <c r="K928" s="19"/>
      <c r="L928" s="19"/>
      <c r="M928" s="19"/>
      <c r="N928" s="19"/>
    </row>
    <row r="929">
      <c r="E929" s="19"/>
      <c r="F929" s="19"/>
      <c r="G929" s="19"/>
      <c r="H929" s="19"/>
      <c r="I929" s="19"/>
      <c r="J929" s="19"/>
      <c r="K929" s="19"/>
      <c r="L929" s="19"/>
      <c r="M929" s="19"/>
      <c r="N929" s="19"/>
    </row>
    <row r="930">
      <c r="E930" s="19"/>
      <c r="F930" s="19"/>
      <c r="G930" s="19"/>
      <c r="H930" s="19"/>
      <c r="I930" s="19"/>
      <c r="J930" s="19"/>
      <c r="K930" s="19"/>
      <c r="L930" s="19"/>
      <c r="M930" s="19"/>
      <c r="N930" s="19"/>
    </row>
    <row r="931">
      <c r="E931" s="19"/>
      <c r="F931" s="19"/>
      <c r="G931" s="19"/>
      <c r="H931" s="19"/>
      <c r="I931" s="19"/>
      <c r="J931" s="19"/>
      <c r="K931" s="19"/>
      <c r="L931" s="19"/>
      <c r="M931" s="19"/>
      <c r="N931" s="19"/>
    </row>
    <row r="932">
      <c r="E932" s="19"/>
      <c r="F932" s="19"/>
      <c r="G932" s="19"/>
      <c r="H932" s="19"/>
      <c r="I932" s="19"/>
      <c r="J932" s="19"/>
      <c r="K932" s="19"/>
      <c r="L932" s="19"/>
      <c r="M932" s="19"/>
      <c r="N932" s="19"/>
    </row>
    <row r="933">
      <c r="E933" s="19"/>
      <c r="F933" s="19"/>
      <c r="G933" s="19"/>
      <c r="H933" s="19"/>
      <c r="I933" s="19"/>
      <c r="J933" s="19"/>
      <c r="K933" s="19"/>
      <c r="L933" s="19"/>
      <c r="M933" s="19"/>
      <c r="N933" s="19"/>
    </row>
    <row r="934">
      <c r="E934" s="19"/>
      <c r="F934" s="19"/>
      <c r="G934" s="19"/>
      <c r="H934" s="19"/>
      <c r="I934" s="19"/>
      <c r="J934" s="19"/>
      <c r="K934" s="19"/>
      <c r="L934" s="19"/>
      <c r="M934" s="19"/>
      <c r="N934" s="19"/>
    </row>
    <row r="935">
      <c r="E935" s="19"/>
      <c r="F935" s="19"/>
      <c r="G935" s="19"/>
      <c r="H935" s="19"/>
      <c r="I935" s="19"/>
      <c r="J935" s="19"/>
      <c r="K935" s="19"/>
      <c r="L935" s="19"/>
      <c r="M935" s="19"/>
      <c r="N935" s="19"/>
    </row>
    <row r="936">
      <c r="E936" s="19"/>
      <c r="F936" s="19"/>
      <c r="G936" s="19"/>
      <c r="H936" s="19"/>
      <c r="I936" s="19"/>
      <c r="J936" s="19"/>
      <c r="K936" s="19"/>
      <c r="L936" s="19"/>
      <c r="M936" s="19"/>
      <c r="N936" s="19"/>
    </row>
    <row r="937">
      <c r="E937" s="19"/>
      <c r="F937" s="19"/>
      <c r="G937" s="19"/>
      <c r="H937" s="19"/>
      <c r="I937" s="19"/>
      <c r="J937" s="19"/>
      <c r="K937" s="19"/>
      <c r="L937" s="19"/>
      <c r="M937" s="19"/>
      <c r="N937" s="19"/>
    </row>
    <row r="938">
      <c r="E938" s="19"/>
      <c r="F938" s="19"/>
      <c r="G938" s="19"/>
      <c r="H938" s="19"/>
      <c r="I938" s="19"/>
      <c r="J938" s="19"/>
      <c r="K938" s="19"/>
      <c r="L938" s="19"/>
      <c r="M938" s="19"/>
      <c r="N938" s="19"/>
    </row>
    <row r="939">
      <c r="E939" s="19"/>
      <c r="F939" s="19"/>
      <c r="G939" s="19"/>
      <c r="H939" s="19"/>
      <c r="I939" s="19"/>
      <c r="J939" s="19"/>
      <c r="K939" s="19"/>
      <c r="L939" s="19"/>
      <c r="M939" s="19"/>
      <c r="N939" s="19"/>
    </row>
    <row r="940">
      <c r="E940" s="19"/>
      <c r="F940" s="19"/>
      <c r="G940" s="19"/>
      <c r="H940" s="19"/>
      <c r="I940" s="19"/>
      <c r="J940" s="19"/>
      <c r="K940" s="19"/>
      <c r="L940" s="19"/>
      <c r="M940" s="19"/>
      <c r="N940" s="19"/>
    </row>
    <row r="941">
      <c r="E941" s="19"/>
      <c r="F941" s="19"/>
      <c r="G941" s="19"/>
      <c r="H941" s="19"/>
      <c r="I941" s="19"/>
      <c r="J941" s="19"/>
      <c r="K941" s="19"/>
      <c r="L941" s="19"/>
      <c r="M941" s="19"/>
      <c r="N941" s="19"/>
    </row>
    <row r="942">
      <c r="E942" s="19"/>
      <c r="F942" s="19"/>
      <c r="G942" s="19"/>
      <c r="H942" s="19"/>
      <c r="I942" s="19"/>
      <c r="J942" s="19"/>
      <c r="K942" s="19"/>
      <c r="L942" s="19"/>
      <c r="M942" s="19"/>
      <c r="N942" s="19"/>
    </row>
    <row r="943">
      <c r="E943" s="19"/>
      <c r="F943" s="19"/>
      <c r="G943" s="19"/>
      <c r="H943" s="19"/>
      <c r="I943" s="19"/>
      <c r="J943" s="19"/>
      <c r="K943" s="19"/>
      <c r="L943" s="19"/>
      <c r="M943" s="19"/>
      <c r="N943" s="19"/>
    </row>
    <row r="944">
      <c r="E944" s="19"/>
      <c r="F944" s="19"/>
      <c r="G944" s="19"/>
      <c r="H944" s="19"/>
      <c r="I944" s="19"/>
      <c r="J944" s="19"/>
      <c r="K944" s="19"/>
      <c r="L944" s="19"/>
      <c r="M944" s="19"/>
      <c r="N944" s="19"/>
    </row>
    <row r="945">
      <c r="E945" s="19"/>
      <c r="F945" s="19"/>
      <c r="G945" s="19"/>
      <c r="H945" s="19"/>
      <c r="I945" s="19"/>
      <c r="J945" s="19"/>
      <c r="K945" s="19"/>
      <c r="L945" s="19"/>
      <c r="M945" s="19"/>
      <c r="N945" s="19"/>
    </row>
    <row r="946">
      <c r="E946" s="19"/>
      <c r="F946" s="19"/>
      <c r="G946" s="19"/>
      <c r="H946" s="19"/>
      <c r="I946" s="19"/>
      <c r="J946" s="19"/>
      <c r="K946" s="19"/>
      <c r="L946" s="19"/>
      <c r="M946" s="19"/>
      <c r="N946" s="19"/>
    </row>
    <row r="947">
      <c r="E947" s="19"/>
      <c r="F947" s="19"/>
      <c r="G947" s="19"/>
      <c r="H947" s="19"/>
      <c r="I947" s="19"/>
      <c r="J947" s="19"/>
      <c r="K947" s="19"/>
      <c r="L947" s="19"/>
      <c r="M947" s="19"/>
      <c r="N947" s="19"/>
    </row>
    <row r="948">
      <c r="E948" s="19"/>
      <c r="F948" s="19"/>
      <c r="G948" s="19"/>
      <c r="H948" s="19"/>
      <c r="I948" s="19"/>
      <c r="J948" s="19"/>
      <c r="K948" s="19"/>
      <c r="L948" s="19"/>
      <c r="M948" s="19"/>
      <c r="N948" s="19"/>
    </row>
    <row r="949">
      <c r="E949" s="19"/>
      <c r="F949" s="19"/>
      <c r="G949" s="19"/>
      <c r="H949" s="19"/>
      <c r="I949" s="19"/>
      <c r="J949" s="19"/>
      <c r="K949" s="19"/>
      <c r="L949" s="19"/>
      <c r="M949" s="19"/>
      <c r="N949" s="19"/>
    </row>
    <row r="950">
      <c r="E950" s="19"/>
      <c r="F950" s="19"/>
      <c r="G950" s="19"/>
      <c r="H950" s="19"/>
      <c r="I950" s="19"/>
      <c r="J950" s="19"/>
      <c r="K950" s="19"/>
      <c r="L950" s="19"/>
      <c r="M950" s="19"/>
      <c r="N950" s="19"/>
    </row>
    <row r="951">
      <c r="E951" s="19"/>
      <c r="F951" s="19"/>
      <c r="G951" s="19"/>
      <c r="H951" s="19"/>
      <c r="I951" s="19"/>
      <c r="J951" s="19"/>
      <c r="K951" s="19"/>
      <c r="L951" s="19"/>
      <c r="M951" s="19"/>
      <c r="N951" s="19"/>
    </row>
    <row r="952">
      <c r="E952" s="19"/>
      <c r="F952" s="19"/>
      <c r="G952" s="19"/>
      <c r="H952" s="19"/>
      <c r="I952" s="19"/>
      <c r="J952" s="19"/>
      <c r="K952" s="19"/>
      <c r="L952" s="19"/>
      <c r="M952" s="19"/>
      <c r="N952" s="19"/>
    </row>
    <row r="953">
      <c r="E953" s="19"/>
      <c r="F953" s="19"/>
      <c r="G953" s="19"/>
      <c r="H953" s="19"/>
      <c r="I953" s="19"/>
      <c r="J953" s="19"/>
      <c r="K953" s="19"/>
      <c r="L953" s="19"/>
      <c r="M953" s="19"/>
      <c r="N953" s="19"/>
    </row>
    <row r="954">
      <c r="E954" s="19"/>
      <c r="F954" s="19"/>
      <c r="G954" s="19"/>
      <c r="H954" s="19"/>
      <c r="I954" s="19"/>
      <c r="J954" s="19"/>
      <c r="K954" s="19"/>
      <c r="L954" s="19"/>
      <c r="M954" s="19"/>
      <c r="N954" s="19"/>
    </row>
    <row r="955">
      <c r="E955" s="19"/>
      <c r="F955" s="19"/>
      <c r="G955" s="19"/>
      <c r="H955" s="19"/>
      <c r="I955" s="19"/>
      <c r="J955" s="19"/>
      <c r="K955" s="19"/>
      <c r="L955" s="19"/>
      <c r="M955" s="19"/>
      <c r="N955" s="19"/>
    </row>
    <row r="956">
      <c r="E956" s="19"/>
      <c r="F956" s="19"/>
      <c r="G956" s="19"/>
      <c r="H956" s="19"/>
      <c r="I956" s="19"/>
      <c r="J956" s="19"/>
      <c r="K956" s="19"/>
      <c r="L956" s="19"/>
      <c r="M956" s="19"/>
      <c r="N956" s="19"/>
    </row>
    <row r="957">
      <c r="E957" s="19"/>
      <c r="F957" s="19"/>
      <c r="G957" s="19"/>
      <c r="H957" s="19"/>
      <c r="I957" s="19"/>
      <c r="J957" s="19"/>
      <c r="K957" s="19"/>
      <c r="L957" s="19"/>
      <c r="M957" s="19"/>
      <c r="N957" s="19"/>
    </row>
    <row r="958">
      <c r="E958" s="19"/>
      <c r="F958" s="19"/>
      <c r="G958" s="19"/>
      <c r="H958" s="19"/>
      <c r="I958" s="19"/>
      <c r="J958" s="19"/>
      <c r="K958" s="19"/>
      <c r="L958" s="19"/>
      <c r="M958" s="19"/>
      <c r="N958" s="19"/>
    </row>
    <row r="959">
      <c r="E959" s="19"/>
      <c r="F959" s="19"/>
      <c r="G959" s="19"/>
      <c r="H959" s="19"/>
      <c r="I959" s="19"/>
      <c r="J959" s="19"/>
      <c r="K959" s="19"/>
      <c r="L959" s="19"/>
      <c r="M959" s="19"/>
      <c r="N959" s="19"/>
    </row>
    <row r="960">
      <c r="E960" s="19"/>
      <c r="F960" s="19"/>
      <c r="G960" s="19"/>
      <c r="H960" s="19"/>
      <c r="I960" s="19"/>
      <c r="J960" s="19"/>
      <c r="K960" s="19"/>
      <c r="L960" s="19"/>
      <c r="M960" s="19"/>
      <c r="N960" s="19"/>
    </row>
    <row r="961">
      <c r="E961" s="19"/>
      <c r="F961" s="19"/>
      <c r="G961" s="19"/>
      <c r="H961" s="19"/>
      <c r="I961" s="19"/>
      <c r="J961" s="19"/>
      <c r="K961" s="19"/>
      <c r="L961" s="19"/>
      <c r="M961" s="19"/>
      <c r="N961" s="19"/>
    </row>
    <row r="962">
      <c r="E962" s="19"/>
      <c r="F962" s="19"/>
      <c r="G962" s="19"/>
      <c r="H962" s="19"/>
      <c r="I962" s="19"/>
      <c r="J962" s="19"/>
      <c r="K962" s="19"/>
      <c r="L962" s="19"/>
      <c r="M962" s="19"/>
      <c r="N962" s="19"/>
    </row>
    <row r="963">
      <c r="E963" s="19"/>
      <c r="F963" s="19"/>
      <c r="G963" s="19"/>
      <c r="H963" s="19"/>
      <c r="I963" s="19"/>
      <c r="J963" s="19"/>
      <c r="K963" s="19"/>
      <c r="L963" s="19"/>
      <c r="M963" s="19"/>
      <c r="N963" s="19"/>
    </row>
    <row r="964">
      <c r="E964" s="19"/>
      <c r="F964" s="19"/>
      <c r="G964" s="19"/>
      <c r="H964" s="19"/>
      <c r="I964" s="19"/>
      <c r="J964" s="19"/>
      <c r="K964" s="19"/>
      <c r="L964" s="19"/>
      <c r="M964" s="19"/>
      <c r="N964" s="19"/>
    </row>
    <row r="965">
      <c r="E965" s="19"/>
      <c r="F965" s="19"/>
      <c r="G965" s="19"/>
      <c r="H965" s="19"/>
      <c r="I965" s="19"/>
      <c r="J965" s="19"/>
      <c r="K965" s="19"/>
      <c r="L965" s="19"/>
      <c r="M965" s="19"/>
      <c r="N965" s="19"/>
    </row>
    <row r="966">
      <c r="E966" s="19"/>
      <c r="F966" s="19"/>
      <c r="G966" s="19"/>
      <c r="H966" s="19"/>
      <c r="I966" s="19"/>
      <c r="J966" s="19"/>
      <c r="K966" s="19"/>
      <c r="L966" s="19"/>
      <c r="M966" s="19"/>
      <c r="N966" s="19"/>
    </row>
    <row r="967">
      <c r="E967" s="19"/>
      <c r="F967" s="19"/>
      <c r="G967" s="19"/>
      <c r="H967" s="19"/>
      <c r="I967" s="19"/>
      <c r="J967" s="19"/>
      <c r="K967" s="19"/>
      <c r="L967" s="19"/>
      <c r="M967" s="19"/>
      <c r="N967" s="19"/>
    </row>
    <row r="968">
      <c r="E968" s="19"/>
      <c r="F968" s="19"/>
      <c r="G968" s="19"/>
      <c r="H968" s="19"/>
      <c r="I968" s="19"/>
      <c r="J968" s="19"/>
      <c r="K968" s="19"/>
      <c r="L968" s="19"/>
      <c r="M968" s="19"/>
      <c r="N968" s="19"/>
    </row>
    <row r="969">
      <c r="E969" s="19"/>
      <c r="F969" s="19"/>
      <c r="G969" s="19"/>
      <c r="H969" s="19"/>
      <c r="I969" s="19"/>
      <c r="J969" s="19"/>
      <c r="K969" s="19"/>
      <c r="L969" s="19"/>
      <c r="M969" s="19"/>
      <c r="N969" s="19"/>
    </row>
    <row r="970">
      <c r="E970" s="19"/>
      <c r="F970" s="19"/>
      <c r="G970" s="19"/>
      <c r="H970" s="19"/>
      <c r="I970" s="19"/>
      <c r="J970" s="19"/>
      <c r="K970" s="19"/>
      <c r="L970" s="19"/>
      <c r="M970" s="19"/>
      <c r="N970" s="19"/>
    </row>
    <row r="971">
      <c r="E971" s="19"/>
      <c r="F971" s="19"/>
      <c r="G971" s="19"/>
      <c r="H971" s="19"/>
      <c r="I971" s="19"/>
      <c r="J971" s="19"/>
      <c r="K971" s="19"/>
      <c r="L971" s="19"/>
      <c r="M971" s="19"/>
      <c r="N971" s="19"/>
    </row>
    <row r="972">
      <c r="E972" s="19"/>
      <c r="F972" s="19"/>
      <c r="G972" s="19"/>
      <c r="H972" s="19"/>
      <c r="I972" s="19"/>
      <c r="J972" s="19"/>
      <c r="K972" s="19"/>
      <c r="L972" s="19"/>
      <c r="M972" s="19"/>
      <c r="N972" s="19"/>
    </row>
    <row r="973">
      <c r="E973" s="19"/>
      <c r="F973" s="19"/>
      <c r="G973" s="19"/>
      <c r="H973" s="19"/>
      <c r="I973" s="19"/>
      <c r="J973" s="19"/>
      <c r="K973" s="19"/>
      <c r="L973" s="19"/>
      <c r="M973" s="19"/>
      <c r="N973" s="19"/>
    </row>
    <row r="974">
      <c r="E974" s="19"/>
      <c r="F974" s="19"/>
      <c r="G974" s="19"/>
      <c r="H974" s="19"/>
      <c r="I974" s="19"/>
      <c r="J974" s="19"/>
      <c r="K974" s="19"/>
      <c r="L974" s="19"/>
      <c r="M974" s="19"/>
      <c r="N974" s="19"/>
    </row>
    <row r="975">
      <c r="E975" s="19"/>
      <c r="F975" s="19"/>
      <c r="G975" s="19"/>
      <c r="H975" s="19"/>
      <c r="I975" s="19"/>
      <c r="J975" s="19"/>
      <c r="K975" s="19"/>
      <c r="L975" s="19"/>
      <c r="M975" s="19"/>
      <c r="N975" s="19"/>
    </row>
    <row r="976">
      <c r="E976" s="19"/>
      <c r="F976" s="19"/>
      <c r="G976" s="19"/>
      <c r="H976" s="19"/>
      <c r="I976" s="19"/>
      <c r="J976" s="19"/>
      <c r="K976" s="19"/>
      <c r="L976" s="19"/>
      <c r="M976" s="19"/>
      <c r="N976" s="19"/>
    </row>
    <row r="977">
      <c r="E977" s="19"/>
      <c r="F977" s="19"/>
      <c r="G977" s="19"/>
      <c r="H977" s="19"/>
      <c r="I977" s="19"/>
      <c r="J977" s="19"/>
      <c r="K977" s="19"/>
      <c r="L977" s="19"/>
      <c r="M977" s="19"/>
      <c r="N977" s="19"/>
    </row>
    <row r="978">
      <c r="E978" s="19"/>
      <c r="F978" s="19"/>
      <c r="G978" s="19"/>
      <c r="H978" s="19"/>
      <c r="I978" s="19"/>
      <c r="J978" s="19"/>
      <c r="K978" s="19"/>
      <c r="L978" s="19"/>
      <c r="M978" s="19"/>
      <c r="N978" s="19"/>
    </row>
    <row r="979">
      <c r="E979" s="19"/>
      <c r="F979" s="19"/>
      <c r="G979" s="19"/>
      <c r="H979" s="19"/>
      <c r="I979" s="19"/>
      <c r="J979" s="19"/>
      <c r="K979" s="19"/>
      <c r="L979" s="19"/>
      <c r="M979" s="19"/>
      <c r="N979" s="19"/>
    </row>
    <row r="980">
      <c r="E980" s="19"/>
      <c r="F980" s="19"/>
      <c r="G980" s="19"/>
      <c r="H980" s="19"/>
      <c r="I980" s="19"/>
      <c r="J980" s="19"/>
      <c r="K980" s="19"/>
      <c r="L980" s="19"/>
      <c r="M980" s="19"/>
      <c r="N980" s="19"/>
    </row>
    <row r="981">
      <c r="E981" s="19"/>
      <c r="F981" s="19"/>
      <c r="G981" s="19"/>
      <c r="H981" s="19"/>
      <c r="I981" s="19"/>
      <c r="J981" s="19"/>
      <c r="K981" s="19"/>
      <c r="L981" s="19"/>
      <c r="M981" s="19"/>
      <c r="N981" s="19"/>
    </row>
    <row r="982">
      <c r="E982" s="19"/>
      <c r="F982" s="19"/>
      <c r="G982" s="19"/>
      <c r="H982" s="19"/>
      <c r="I982" s="19"/>
      <c r="J982" s="19"/>
      <c r="K982" s="19"/>
      <c r="L982" s="19"/>
      <c r="M982" s="19"/>
      <c r="N982" s="19"/>
    </row>
    <row r="983">
      <c r="E983" s="19"/>
      <c r="F983" s="19"/>
      <c r="G983" s="19"/>
      <c r="H983" s="19"/>
      <c r="I983" s="19"/>
      <c r="J983" s="19"/>
      <c r="K983" s="19"/>
      <c r="L983" s="19"/>
      <c r="M983" s="19"/>
      <c r="N983" s="19"/>
    </row>
    <row r="984">
      <c r="E984" s="19"/>
      <c r="F984" s="19"/>
      <c r="G984" s="19"/>
      <c r="H984" s="19"/>
      <c r="I984" s="19"/>
      <c r="J984" s="19"/>
      <c r="K984" s="19"/>
      <c r="L984" s="19"/>
      <c r="M984" s="19"/>
      <c r="N984" s="19"/>
    </row>
    <row r="985">
      <c r="E985" s="19"/>
      <c r="F985" s="19"/>
      <c r="G985" s="19"/>
      <c r="H985" s="19"/>
      <c r="I985" s="19"/>
      <c r="J985" s="19"/>
      <c r="K985" s="19"/>
      <c r="L985" s="19"/>
      <c r="M985" s="19"/>
      <c r="N985" s="19"/>
    </row>
    <row r="986">
      <c r="E986" s="19"/>
      <c r="F986" s="19"/>
      <c r="G986" s="19"/>
      <c r="H986" s="19"/>
      <c r="I986" s="19"/>
      <c r="J986" s="19"/>
      <c r="K986" s="19"/>
      <c r="L986" s="19"/>
      <c r="M986" s="19"/>
      <c r="N986" s="19"/>
    </row>
    <row r="987">
      <c r="E987" s="19"/>
      <c r="F987" s="19"/>
      <c r="G987" s="19"/>
      <c r="H987" s="19"/>
      <c r="I987" s="19"/>
      <c r="J987" s="19"/>
      <c r="K987" s="19"/>
      <c r="L987" s="19"/>
      <c r="M987" s="19"/>
      <c r="N987" s="19"/>
    </row>
    <row r="988">
      <c r="E988" s="19"/>
      <c r="F988" s="19"/>
      <c r="G988" s="19"/>
      <c r="H988" s="19"/>
      <c r="I988" s="19"/>
      <c r="J988" s="19"/>
      <c r="K988" s="19"/>
      <c r="L988" s="19"/>
      <c r="M988" s="19"/>
      <c r="N988" s="19"/>
    </row>
    <row r="989">
      <c r="E989" s="19"/>
      <c r="F989" s="19"/>
      <c r="G989" s="19"/>
      <c r="H989" s="19"/>
      <c r="I989" s="19"/>
      <c r="J989" s="19"/>
      <c r="K989" s="19"/>
      <c r="L989" s="19"/>
      <c r="M989" s="19"/>
      <c r="N989" s="19"/>
    </row>
    <row r="990">
      <c r="E990" s="19"/>
      <c r="F990" s="19"/>
      <c r="G990" s="19"/>
      <c r="H990" s="19"/>
      <c r="I990" s="19"/>
      <c r="J990" s="19"/>
      <c r="K990" s="19"/>
      <c r="L990" s="19"/>
      <c r="M990" s="19"/>
      <c r="N990" s="19"/>
    </row>
    <row r="991">
      <c r="E991" s="19"/>
      <c r="F991" s="19"/>
      <c r="G991" s="19"/>
      <c r="H991" s="19"/>
      <c r="I991" s="19"/>
      <c r="J991" s="19"/>
      <c r="K991" s="19"/>
      <c r="L991" s="19"/>
      <c r="M991" s="19"/>
      <c r="N991" s="19"/>
    </row>
    <row r="992">
      <c r="E992" s="19"/>
      <c r="F992" s="19"/>
      <c r="G992" s="19"/>
      <c r="H992" s="19"/>
      <c r="I992" s="19"/>
      <c r="J992" s="19"/>
      <c r="K992" s="19"/>
      <c r="L992" s="19"/>
      <c r="M992" s="19"/>
      <c r="N992" s="19"/>
    </row>
    <row r="993">
      <c r="E993" s="19"/>
      <c r="F993" s="19"/>
      <c r="G993" s="19"/>
      <c r="H993" s="19"/>
      <c r="I993" s="19"/>
      <c r="J993" s="19"/>
      <c r="K993" s="19"/>
      <c r="L993" s="19"/>
      <c r="M993" s="19"/>
      <c r="N993" s="19"/>
    </row>
    <row r="994">
      <c r="E994" s="19"/>
      <c r="F994" s="19"/>
      <c r="G994" s="19"/>
      <c r="H994" s="19"/>
      <c r="I994" s="19"/>
      <c r="J994" s="19"/>
      <c r="K994" s="19"/>
      <c r="L994" s="19"/>
      <c r="M994" s="19"/>
      <c r="N994" s="19"/>
    </row>
    <row r="995">
      <c r="E995" s="19"/>
      <c r="F995" s="19"/>
      <c r="G995" s="19"/>
      <c r="H995" s="19"/>
      <c r="I995" s="19"/>
      <c r="J995" s="19"/>
      <c r="K995" s="19"/>
      <c r="L995" s="19"/>
      <c r="M995" s="19"/>
      <c r="N995" s="19"/>
    </row>
    <row r="996">
      <c r="E996" s="19"/>
      <c r="F996" s="19"/>
      <c r="G996" s="19"/>
      <c r="H996" s="19"/>
      <c r="I996" s="19"/>
      <c r="J996" s="19"/>
      <c r="K996" s="19"/>
      <c r="L996" s="19"/>
      <c r="M996" s="19"/>
      <c r="N996" s="19"/>
    </row>
    <row r="997">
      <c r="E997" s="19"/>
      <c r="F997" s="19"/>
      <c r="G997" s="19"/>
      <c r="H997" s="19"/>
      <c r="I997" s="19"/>
      <c r="J997" s="19"/>
      <c r="K997" s="19"/>
      <c r="L997" s="19"/>
      <c r="M997" s="19"/>
      <c r="N997" s="19"/>
    </row>
    <row r="998">
      <c r="E998" s="19"/>
      <c r="F998" s="19"/>
      <c r="G998" s="19"/>
      <c r="H998" s="19"/>
      <c r="I998" s="19"/>
      <c r="J998" s="19"/>
      <c r="K998" s="19"/>
      <c r="L998" s="19"/>
      <c r="M998" s="19"/>
      <c r="N998" s="19"/>
    </row>
    <row r="999">
      <c r="E999" s="19"/>
      <c r="F999" s="19"/>
      <c r="G999" s="19"/>
      <c r="H999" s="19"/>
      <c r="I999" s="19"/>
      <c r="J999" s="19"/>
      <c r="K999" s="19"/>
      <c r="L999" s="19"/>
      <c r="M999" s="19"/>
      <c r="N999" s="19"/>
    </row>
  </sheetData>
  <autoFilter ref="$A$1:$Z$28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2" max="2" width="16.14"/>
    <col customWidth="1" min="3" max="3" width="26.86"/>
    <col customWidth="1" min="4" max="4" width="97.71"/>
  </cols>
  <sheetData>
    <row r="1">
      <c r="A1" s="1" t="s">
        <v>193</v>
      </c>
      <c r="B1" s="1" t="s">
        <v>178</v>
      </c>
      <c r="C1" s="1" t="s">
        <v>48</v>
      </c>
      <c r="D1" s="1" t="s">
        <v>194</v>
      </c>
    </row>
    <row r="2">
      <c r="A2" s="1" t="s">
        <v>139</v>
      </c>
      <c r="B2" s="1" t="s">
        <v>140</v>
      </c>
      <c r="C2" s="1" t="s">
        <v>89</v>
      </c>
      <c r="D2" s="1" t="s">
        <v>195</v>
      </c>
    </row>
    <row r="3">
      <c r="A3" s="1" t="s">
        <v>139</v>
      </c>
      <c r="B3" s="1" t="s">
        <v>141</v>
      </c>
      <c r="C3" s="1" t="s">
        <v>89</v>
      </c>
      <c r="D3" s="1" t="s">
        <v>196</v>
      </c>
    </row>
    <row r="4">
      <c r="A4" s="1" t="s">
        <v>139</v>
      </c>
      <c r="B4" s="1" t="s">
        <v>142</v>
      </c>
      <c r="C4" s="1" t="s">
        <v>89</v>
      </c>
      <c r="D4" s="1" t="s">
        <v>197</v>
      </c>
    </row>
    <row r="5">
      <c r="A5" s="1" t="s">
        <v>139</v>
      </c>
      <c r="B5" s="1" t="s">
        <v>143</v>
      </c>
      <c r="C5" s="1" t="s">
        <v>89</v>
      </c>
      <c r="D5" s="1" t="s">
        <v>198</v>
      </c>
    </row>
    <row r="6">
      <c r="A6" s="1" t="s">
        <v>139</v>
      </c>
      <c r="B6" s="1" t="s">
        <v>140</v>
      </c>
      <c r="C6" s="1" t="s">
        <v>91</v>
      </c>
      <c r="D6" s="1" t="s">
        <v>199</v>
      </c>
    </row>
    <row r="7">
      <c r="A7" s="1" t="s">
        <v>139</v>
      </c>
      <c r="B7" s="1" t="s">
        <v>141</v>
      </c>
      <c r="C7" s="1" t="s">
        <v>91</v>
      </c>
      <c r="D7" s="1" t="s">
        <v>200</v>
      </c>
    </row>
    <row r="8">
      <c r="A8" s="1" t="s">
        <v>139</v>
      </c>
      <c r="B8" s="1" t="s">
        <v>142</v>
      </c>
      <c r="C8" s="1" t="s">
        <v>91</v>
      </c>
      <c r="D8" s="1" t="s">
        <v>201</v>
      </c>
    </row>
    <row r="9">
      <c r="A9" s="1" t="s">
        <v>139</v>
      </c>
      <c r="B9" s="1" t="s">
        <v>143</v>
      </c>
      <c r="C9" s="1" t="s">
        <v>91</v>
      </c>
      <c r="D9" s="1" t="s">
        <v>202</v>
      </c>
    </row>
    <row r="10">
      <c r="A10" s="1" t="s">
        <v>139</v>
      </c>
      <c r="B10" s="1" t="s">
        <v>140</v>
      </c>
      <c r="C10" s="1" t="s">
        <v>87</v>
      </c>
      <c r="D10" s="1" t="s">
        <v>203</v>
      </c>
    </row>
    <row r="11">
      <c r="A11" s="1" t="s">
        <v>139</v>
      </c>
      <c r="B11" s="1" t="s">
        <v>141</v>
      </c>
      <c r="C11" s="1" t="s">
        <v>87</v>
      </c>
      <c r="D11" s="1" t="s">
        <v>204</v>
      </c>
    </row>
    <row r="12">
      <c r="A12" s="1" t="s">
        <v>139</v>
      </c>
      <c r="B12" s="1" t="s">
        <v>142</v>
      </c>
      <c r="C12" s="1" t="s">
        <v>87</v>
      </c>
      <c r="D12" s="1" t="s">
        <v>205</v>
      </c>
    </row>
    <row r="13">
      <c r="A13" s="1" t="s">
        <v>139</v>
      </c>
      <c r="B13" s="1" t="s">
        <v>143</v>
      </c>
      <c r="C13" s="1" t="s">
        <v>87</v>
      </c>
      <c r="D13" s="1" t="s">
        <v>206</v>
      </c>
    </row>
    <row r="14">
      <c r="A14" s="1" t="s">
        <v>139</v>
      </c>
      <c r="B14" s="1" t="s">
        <v>140</v>
      </c>
      <c r="C14" s="1" t="s">
        <v>93</v>
      </c>
      <c r="D14" s="1" t="s">
        <v>207</v>
      </c>
    </row>
    <row r="15">
      <c r="A15" s="1" t="s">
        <v>139</v>
      </c>
      <c r="B15" s="1" t="s">
        <v>141</v>
      </c>
      <c r="C15" s="1" t="s">
        <v>93</v>
      </c>
      <c r="D15" s="1" t="s">
        <v>208</v>
      </c>
    </row>
    <row r="16">
      <c r="A16" s="1" t="s">
        <v>139</v>
      </c>
      <c r="B16" s="1" t="s">
        <v>142</v>
      </c>
      <c r="C16" s="1" t="s">
        <v>93</v>
      </c>
      <c r="D16" s="1" t="s">
        <v>209</v>
      </c>
    </row>
    <row r="17">
      <c r="A17" s="1" t="s">
        <v>139</v>
      </c>
      <c r="B17" s="1" t="s">
        <v>143</v>
      </c>
      <c r="C17" s="1" t="s">
        <v>93</v>
      </c>
      <c r="D17" s="1" t="s">
        <v>202</v>
      </c>
    </row>
    <row r="18">
      <c r="A18" s="1" t="s">
        <v>139</v>
      </c>
      <c r="B18" s="1" t="s">
        <v>140</v>
      </c>
      <c r="C18" s="1" t="s">
        <v>88</v>
      </c>
      <c r="D18" s="1" t="s">
        <v>203</v>
      </c>
    </row>
    <row r="19">
      <c r="A19" s="1" t="s">
        <v>139</v>
      </c>
      <c r="B19" s="1" t="s">
        <v>141</v>
      </c>
      <c r="C19" s="1" t="s">
        <v>88</v>
      </c>
      <c r="D19" s="1" t="s">
        <v>210</v>
      </c>
    </row>
    <row r="20">
      <c r="A20" s="1" t="s">
        <v>139</v>
      </c>
      <c r="B20" s="1" t="s">
        <v>142</v>
      </c>
      <c r="C20" s="1" t="s">
        <v>88</v>
      </c>
      <c r="D20" s="1" t="s">
        <v>211</v>
      </c>
    </row>
    <row r="21">
      <c r="A21" s="1" t="s">
        <v>139</v>
      </c>
      <c r="B21" s="1" t="s">
        <v>143</v>
      </c>
      <c r="C21" s="1" t="s">
        <v>88</v>
      </c>
      <c r="D21" s="1" t="s">
        <v>202</v>
      </c>
    </row>
    <row r="22">
      <c r="A22" s="1" t="s">
        <v>139</v>
      </c>
      <c r="B22" s="1" t="s">
        <v>140</v>
      </c>
      <c r="C22" s="1" t="s">
        <v>85</v>
      </c>
      <c r="D22" s="1" t="s">
        <v>212</v>
      </c>
    </row>
    <row r="23">
      <c r="A23" s="1" t="s">
        <v>139</v>
      </c>
      <c r="B23" s="1" t="s">
        <v>141</v>
      </c>
      <c r="C23" s="1" t="s">
        <v>85</v>
      </c>
      <c r="D23" s="1" t="s">
        <v>213</v>
      </c>
    </row>
    <row r="24">
      <c r="A24" s="1" t="s">
        <v>139</v>
      </c>
      <c r="B24" s="1" t="s">
        <v>142</v>
      </c>
      <c r="C24" s="1" t="s">
        <v>85</v>
      </c>
      <c r="D24" s="1" t="s">
        <v>214</v>
      </c>
    </row>
    <row r="25">
      <c r="A25" s="1" t="s">
        <v>139</v>
      </c>
      <c r="B25" s="1" t="s">
        <v>143</v>
      </c>
      <c r="C25" s="1" t="s">
        <v>85</v>
      </c>
      <c r="D25" s="1" t="s">
        <v>202</v>
      </c>
    </row>
    <row r="26">
      <c r="A26" s="1" t="s">
        <v>144</v>
      </c>
      <c r="B26" s="1" t="s">
        <v>146</v>
      </c>
      <c r="C26" s="1" t="s">
        <v>89</v>
      </c>
      <c r="D26" s="1" t="s">
        <v>215</v>
      </c>
    </row>
    <row r="27">
      <c r="A27" s="1" t="s">
        <v>144</v>
      </c>
      <c r="B27" s="1" t="s">
        <v>146</v>
      </c>
      <c r="C27" s="1" t="s">
        <v>91</v>
      </c>
      <c r="D27" s="1" t="s">
        <v>216</v>
      </c>
    </row>
    <row r="28">
      <c r="A28" s="1" t="s">
        <v>144</v>
      </c>
      <c r="B28" s="1" t="s">
        <v>146</v>
      </c>
      <c r="C28" s="1" t="s">
        <v>87</v>
      </c>
      <c r="D28" s="1" t="s">
        <v>217</v>
      </c>
    </row>
    <row r="29">
      <c r="A29" s="1" t="s">
        <v>144</v>
      </c>
      <c r="B29" s="1" t="s">
        <v>146</v>
      </c>
      <c r="C29" s="1" t="s">
        <v>88</v>
      </c>
      <c r="D29" s="1" t="s">
        <v>218</v>
      </c>
    </row>
    <row r="30">
      <c r="A30" s="1" t="s">
        <v>144</v>
      </c>
      <c r="B30" s="1" t="s">
        <v>146</v>
      </c>
      <c r="C30" s="1" t="s">
        <v>93</v>
      </c>
      <c r="D30" s="1" t="s">
        <v>219</v>
      </c>
    </row>
    <row r="31">
      <c r="A31" s="1" t="s">
        <v>144</v>
      </c>
      <c r="B31" s="1" t="s">
        <v>146</v>
      </c>
      <c r="C31" s="1" t="s">
        <v>85</v>
      </c>
      <c r="D31" s="1" t="s">
        <v>220</v>
      </c>
    </row>
    <row r="32">
      <c r="A32" s="1" t="s">
        <v>190</v>
      </c>
      <c r="B32" s="1" t="s">
        <v>140</v>
      </c>
      <c r="C32" s="1" t="s">
        <v>89</v>
      </c>
      <c r="D32" s="1" t="s">
        <v>221</v>
      </c>
    </row>
    <row r="33">
      <c r="A33" s="1" t="s">
        <v>190</v>
      </c>
      <c r="B33" s="1" t="s">
        <v>141</v>
      </c>
      <c r="C33" s="1" t="s">
        <v>89</v>
      </c>
      <c r="D33" s="1" t="s">
        <v>222</v>
      </c>
    </row>
    <row r="34">
      <c r="A34" s="1" t="s">
        <v>190</v>
      </c>
      <c r="B34" s="1" t="s">
        <v>142</v>
      </c>
      <c r="C34" s="1" t="s">
        <v>89</v>
      </c>
      <c r="D34" s="1" t="s">
        <v>223</v>
      </c>
    </row>
    <row r="35">
      <c r="A35" s="1" t="s">
        <v>190</v>
      </c>
      <c r="B35" s="1" t="s">
        <v>143</v>
      </c>
      <c r="C35" s="1" t="s">
        <v>89</v>
      </c>
      <c r="D35" s="1" t="s">
        <v>206</v>
      </c>
    </row>
    <row r="36">
      <c r="A36" s="1" t="s">
        <v>190</v>
      </c>
      <c r="B36" s="1" t="s">
        <v>140</v>
      </c>
      <c r="C36" s="1" t="s">
        <v>91</v>
      </c>
      <c r="D36" s="1" t="s">
        <v>224</v>
      </c>
    </row>
    <row r="37">
      <c r="A37" s="1" t="s">
        <v>190</v>
      </c>
      <c r="B37" s="1" t="s">
        <v>141</v>
      </c>
      <c r="C37" s="1" t="s">
        <v>91</v>
      </c>
      <c r="D37" s="1" t="s">
        <v>225</v>
      </c>
    </row>
    <row r="38">
      <c r="A38" s="1" t="s">
        <v>190</v>
      </c>
      <c r="B38" s="1" t="s">
        <v>142</v>
      </c>
      <c r="C38" s="1" t="s">
        <v>91</v>
      </c>
      <c r="D38" s="1" t="s">
        <v>226</v>
      </c>
    </row>
    <row r="39">
      <c r="A39" s="1" t="s">
        <v>190</v>
      </c>
      <c r="B39" s="1" t="s">
        <v>143</v>
      </c>
      <c r="C39" s="1" t="s">
        <v>91</v>
      </c>
      <c r="D39" s="1" t="s">
        <v>202</v>
      </c>
    </row>
    <row r="40">
      <c r="A40" s="1" t="s">
        <v>190</v>
      </c>
      <c r="B40" s="1" t="s">
        <v>140</v>
      </c>
      <c r="C40" s="1" t="s">
        <v>87</v>
      </c>
      <c r="D40" s="1" t="s">
        <v>227</v>
      </c>
    </row>
    <row r="41">
      <c r="A41" s="1" t="s">
        <v>190</v>
      </c>
      <c r="B41" s="1" t="s">
        <v>141</v>
      </c>
      <c r="C41" s="1" t="s">
        <v>87</v>
      </c>
      <c r="D41" s="1" t="s">
        <v>228</v>
      </c>
    </row>
    <row r="42">
      <c r="A42" s="1" t="s">
        <v>190</v>
      </c>
      <c r="B42" s="1" t="s">
        <v>142</v>
      </c>
      <c r="C42" s="1" t="s">
        <v>87</v>
      </c>
      <c r="D42" s="1" t="s">
        <v>229</v>
      </c>
    </row>
    <row r="43">
      <c r="A43" s="1" t="s">
        <v>190</v>
      </c>
      <c r="B43" s="1" t="s">
        <v>143</v>
      </c>
      <c r="C43" s="1" t="s">
        <v>87</v>
      </c>
      <c r="D43" s="1" t="s">
        <v>198</v>
      </c>
    </row>
    <row r="44">
      <c r="A44" s="1" t="s">
        <v>190</v>
      </c>
      <c r="B44" s="1" t="s">
        <v>140</v>
      </c>
      <c r="C44" s="1" t="s">
        <v>93</v>
      </c>
      <c r="D44" s="1" t="s">
        <v>230</v>
      </c>
    </row>
    <row r="45">
      <c r="A45" s="1" t="s">
        <v>190</v>
      </c>
      <c r="B45" s="1" t="s">
        <v>141</v>
      </c>
      <c r="C45" s="1" t="s">
        <v>93</v>
      </c>
      <c r="D45" s="1" t="s">
        <v>231</v>
      </c>
    </row>
    <row r="46">
      <c r="A46" s="1" t="s">
        <v>190</v>
      </c>
      <c r="B46" s="1" t="s">
        <v>142</v>
      </c>
      <c r="C46" s="1" t="s">
        <v>93</v>
      </c>
      <c r="D46" s="1" t="s">
        <v>232</v>
      </c>
    </row>
    <row r="47">
      <c r="A47" s="1" t="s">
        <v>190</v>
      </c>
      <c r="B47" s="1" t="s">
        <v>143</v>
      </c>
      <c r="C47" s="1" t="s">
        <v>93</v>
      </c>
      <c r="D47" s="1" t="s">
        <v>202</v>
      </c>
    </row>
    <row r="48">
      <c r="A48" s="1" t="s">
        <v>190</v>
      </c>
      <c r="B48" s="1" t="s">
        <v>140</v>
      </c>
      <c r="C48" s="1" t="s">
        <v>88</v>
      </c>
      <c r="D48" s="1" t="s">
        <v>230</v>
      </c>
    </row>
    <row r="49">
      <c r="A49" s="1" t="s">
        <v>190</v>
      </c>
      <c r="B49" s="1" t="s">
        <v>141</v>
      </c>
      <c r="C49" s="1" t="s">
        <v>88</v>
      </c>
      <c r="D49" s="1" t="s">
        <v>233</v>
      </c>
    </row>
    <row r="50">
      <c r="A50" s="1" t="s">
        <v>190</v>
      </c>
      <c r="B50" s="1" t="s">
        <v>142</v>
      </c>
      <c r="C50" s="1" t="s">
        <v>88</v>
      </c>
      <c r="D50" s="1" t="s">
        <v>234</v>
      </c>
    </row>
    <row r="51">
      <c r="A51" s="1" t="s">
        <v>190</v>
      </c>
      <c r="B51" s="1" t="s">
        <v>143</v>
      </c>
      <c r="C51" s="1" t="s">
        <v>88</v>
      </c>
      <c r="D51" s="1" t="s">
        <v>202</v>
      </c>
    </row>
    <row r="52">
      <c r="A52" s="1" t="s">
        <v>190</v>
      </c>
      <c r="B52" s="1" t="s">
        <v>140</v>
      </c>
      <c r="C52" s="1" t="s">
        <v>85</v>
      </c>
      <c r="D52" s="1" t="s">
        <v>235</v>
      </c>
    </row>
    <row r="53">
      <c r="A53" s="1" t="s">
        <v>190</v>
      </c>
      <c r="B53" s="1" t="s">
        <v>141</v>
      </c>
      <c r="C53" s="1" t="s">
        <v>85</v>
      </c>
      <c r="D53" s="1" t="s">
        <v>236</v>
      </c>
    </row>
    <row r="54">
      <c r="A54" s="1" t="s">
        <v>190</v>
      </c>
      <c r="B54" s="1" t="s">
        <v>142</v>
      </c>
      <c r="C54" s="1" t="s">
        <v>85</v>
      </c>
      <c r="D54" s="1" t="s">
        <v>237</v>
      </c>
    </row>
    <row r="55">
      <c r="A55" s="1" t="s">
        <v>190</v>
      </c>
      <c r="B55" s="1" t="s">
        <v>143</v>
      </c>
      <c r="C55" s="1" t="s">
        <v>85</v>
      </c>
      <c r="D55" s="1" t="s">
        <v>202</v>
      </c>
    </row>
    <row r="56">
      <c r="A56" s="1" t="s">
        <v>145</v>
      </c>
      <c r="B56" s="1" t="s">
        <v>146</v>
      </c>
      <c r="C56" s="1" t="s">
        <v>91</v>
      </c>
      <c r="D56" s="1" t="s">
        <v>238</v>
      </c>
    </row>
    <row r="57">
      <c r="A57" s="1" t="s">
        <v>145</v>
      </c>
      <c r="B57" s="1" t="s">
        <v>146</v>
      </c>
      <c r="C57" s="1" t="s">
        <v>89</v>
      </c>
      <c r="D57" s="1" t="s">
        <v>239</v>
      </c>
    </row>
    <row r="58">
      <c r="A58" s="1" t="s">
        <v>145</v>
      </c>
      <c r="B58" s="1" t="s">
        <v>146</v>
      </c>
      <c r="C58" s="1" t="s">
        <v>93</v>
      </c>
      <c r="D58" s="1" t="s">
        <v>240</v>
      </c>
    </row>
    <row r="59">
      <c r="A59" s="1" t="s">
        <v>145</v>
      </c>
      <c r="B59" s="1" t="s">
        <v>146</v>
      </c>
      <c r="C59" s="1" t="s">
        <v>87</v>
      </c>
      <c r="D59" s="1" t="s">
        <v>241</v>
      </c>
    </row>
    <row r="60">
      <c r="A60" s="1" t="s">
        <v>145</v>
      </c>
      <c r="B60" s="1" t="s">
        <v>146</v>
      </c>
      <c r="C60" s="1" t="s">
        <v>88</v>
      </c>
      <c r="D60" s="1" t="s">
        <v>242</v>
      </c>
    </row>
    <row r="61">
      <c r="A61" s="1" t="s">
        <v>145</v>
      </c>
      <c r="B61" s="1" t="s">
        <v>146</v>
      </c>
      <c r="C61" s="1" t="s">
        <v>85</v>
      </c>
      <c r="D61" s="1" t="s">
        <v>243</v>
      </c>
    </row>
    <row r="62">
      <c r="A62" s="1" t="s">
        <v>144</v>
      </c>
      <c r="B62" s="1" t="s">
        <v>140</v>
      </c>
      <c r="C62" s="1" t="s">
        <v>89</v>
      </c>
      <c r="D62" s="1" t="s">
        <v>244</v>
      </c>
    </row>
    <row r="63">
      <c r="A63" s="1" t="s">
        <v>144</v>
      </c>
      <c r="B63" s="1" t="s">
        <v>141</v>
      </c>
      <c r="C63" s="1" t="s">
        <v>89</v>
      </c>
      <c r="D63" s="1" t="s">
        <v>245</v>
      </c>
    </row>
    <row r="64">
      <c r="A64" s="1" t="s">
        <v>144</v>
      </c>
      <c r="B64" s="1" t="s">
        <v>142</v>
      </c>
      <c r="C64" s="1" t="s">
        <v>89</v>
      </c>
      <c r="D64" s="1" t="s">
        <v>246</v>
      </c>
    </row>
    <row r="65">
      <c r="A65" s="1" t="s">
        <v>144</v>
      </c>
      <c r="B65" s="1" t="s">
        <v>143</v>
      </c>
      <c r="C65" s="1" t="s">
        <v>89</v>
      </c>
      <c r="D65" s="1" t="s">
        <v>198</v>
      </c>
    </row>
    <row r="66">
      <c r="A66" s="1" t="s">
        <v>144</v>
      </c>
      <c r="B66" s="1" t="s">
        <v>140</v>
      </c>
      <c r="C66" s="1" t="s">
        <v>91</v>
      </c>
      <c r="D66" s="1" t="s">
        <v>244</v>
      </c>
    </row>
    <row r="67">
      <c r="A67" s="1" t="s">
        <v>144</v>
      </c>
      <c r="B67" s="1" t="s">
        <v>141</v>
      </c>
      <c r="C67" s="1" t="s">
        <v>91</v>
      </c>
      <c r="D67" s="1" t="s">
        <v>247</v>
      </c>
    </row>
    <row r="68">
      <c r="A68" s="1" t="s">
        <v>144</v>
      </c>
      <c r="B68" s="1" t="s">
        <v>142</v>
      </c>
      <c r="C68" s="1" t="s">
        <v>91</v>
      </c>
      <c r="D68" s="1" t="s">
        <v>248</v>
      </c>
    </row>
    <row r="69">
      <c r="A69" s="1" t="s">
        <v>144</v>
      </c>
      <c r="B69" s="1" t="s">
        <v>143</v>
      </c>
      <c r="C69" s="1" t="s">
        <v>91</v>
      </c>
      <c r="D69" s="1" t="s">
        <v>249</v>
      </c>
    </row>
    <row r="70">
      <c r="A70" s="1" t="s">
        <v>144</v>
      </c>
      <c r="B70" s="1" t="s">
        <v>140</v>
      </c>
      <c r="C70" s="1" t="s">
        <v>87</v>
      </c>
      <c r="D70" s="1" t="s">
        <v>250</v>
      </c>
    </row>
    <row r="71">
      <c r="A71" s="1" t="s">
        <v>144</v>
      </c>
      <c r="B71" s="1" t="s">
        <v>141</v>
      </c>
      <c r="C71" s="1" t="s">
        <v>87</v>
      </c>
      <c r="D71" s="1" t="s">
        <v>251</v>
      </c>
    </row>
    <row r="72">
      <c r="A72" s="1" t="s">
        <v>144</v>
      </c>
      <c r="B72" s="1" t="s">
        <v>142</v>
      </c>
      <c r="C72" s="1" t="s">
        <v>87</v>
      </c>
      <c r="D72" s="1" t="s">
        <v>252</v>
      </c>
    </row>
    <row r="73">
      <c r="A73" s="1" t="s">
        <v>144</v>
      </c>
      <c r="B73" s="1" t="s">
        <v>143</v>
      </c>
      <c r="C73" s="1" t="s">
        <v>87</v>
      </c>
      <c r="D73" s="1" t="s">
        <v>202</v>
      </c>
    </row>
    <row r="74">
      <c r="A74" s="1" t="s">
        <v>144</v>
      </c>
      <c r="B74" s="1" t="s">
        <v>140</v>
      </c>
      <c r="C74" s="1" t="s">
        <v>88</v>
      </c>
      <c r="D74" s="1" t="s">
        <v>253</v>
      </c>
    </row>
    <row r="75">
      <c r="A75" s="1" t="s">
        <v>144</v>
      </c>
      <c r="B75" s="1" t="s">
        <v>141</v>
      </c>
      <c r="C75" s="1" t="s">
        <v>88</v>
      </c>
      <c r="D75" s="1" t="s">
        <v>254</v>
      </c>
    </row>
    <row r="76">
      <c r="A76" s="1" t="s">
        <v>144</v>
      </c>
      <c r="B76" s="1" t="s">
        <v>142</v>
      </c>
      <c r="C76" s="1" t="s">
        <v>88</v>
      </c>
      <c r="D76" s="1" t="s">
        <v>255</v>
      </c>
    </row>
    <row r="77">
      <c r="A77" s="1" t="s">
        <v>144</v>
      </c>
      <c r="B77" s="1" t="s">
        <v>143</v>
      </c>
      <c r="C77" s="1" t="s">
        <v>88</v>
      </c>
      <c r="D77" s="1" t="s">
        <v>202</v>
      </c>
    </row>
    <row r="78">
      <c r="A78" s="1" t="s">
        <v>144</v>
      </c>
      <c r="B78" s="1" t="s">
        <v>140</v>
      </c>
      <c r="C78" s="1" t="s">
        <v>93</v>
      </c>
      <c r="D78" s="1" t="s">
        <v>256</v>
      </c>
    </row>
    <row r="79">
      <c r="A79" s="1" t="s">
        <v>144</v>
      </c>
      <c r="B79" s="1" t="s">
        <v>141</v>
      </c>
      <c r="C79" s="1" t="s">
        <v>93</v>
      </c>
      <c r="D79" s="1" t="s">
        <v>257</v>
      </c>
    </row>
    <row r="80">
      <c r="A80" s="1" t="s">
        <v>144</v>
      </c>
      <c r="B80" s="1" t="s">
        <v>142</v>
      </c>
      <c r="C80" s="1" t="s">
        <v>93</v>
      </c>
      <c r="D80" s="1" t="s">
        <v>258</v>
      </c>
    </row>
    <row r="81">
      <c r="A81" s="1" t="s">
        <v>144</v>
      </c>
      <c r="B81" s="1" t="s">
        <v>143</v>
      </c>
      <c r="C81" s="1" t="s">
        <v>93</v>
      </c>
      <c r="D81" s="1" t="s">
        <v>202</v>
      </c>
    </row>
    <row r="82">
      <c r="A82" s="1" t="s">
        <v>144</v>
      </c>
      <c r="B82" s="1" t="s">
        <v>140</v>
      </c>
      <c r="C82" s="1" t="s">
        <v>85</v>
      </c>
      <c r="D82" s="1" t="s">
        <v>259</v>
      </c>
    </row>
    <row r="83">
      <c r="A83" s="1" t="s">
        <v>144</v>
      </c>
      <c r="B83" s="1" t="s">
        <v>141</v>
      </c>
      <c r="C83" s="1" t="s">
        <v>85</v>
      </c>
      <c r="D83" s="1" t="s">
        <v>260</v>
      </c>
    </row>
    <row r="84">
      <c r="A84" s="1" t="s">
        <v>144</v>
      </c>
      <c r="B84" s="1" t="s">
        <v>142</v>
      </c>
      <c r="C84" s="1" t="s">
        <v>85</v>
      </c>
      <c r="D84" s="1" t="s">
        <v>261</v>
      </c>
    </row>
    <row r="85">
      <c r="A85" s="1" t="s">
        <v>144</v>
      </c>
      <c r="B85" s="1" t="s">
        <v>143</v>
      </c>
      <c r="C85" s="1" t="s">
        <v>85</v>
      </c>
      <c r="D85" s="1" t="s">
        <v>202</v>
      </c>
    </row>
    <row r="86">
      <c r="A86" s="1" t="s">
        <v>145</v>
      </c>
      <c r="B86" s="1" t="s">
        <v>140</v>
      </c>
      <c r="C86" s="1" t="s">
        <v>91</v>
      </c>
      <c r="D86" s="1" t="s">
        <v>256</v>
      </c>
    </row>
    <row r="87">
      <c r="A87" s="1" t="s">
        <v>145</v>
      </c>
      <c r="B87" s="1" t="s">
        <v>141</v>
      </c>
      <c r="C87" s="1" t="s">
        <v>91</v>
      </c>
      <c r="D87" s="1" t="s">
        <v>262</v>
      </c>
    </row>
    <row r="88">
      <c r="A88" s="1" t="s">
        <v>145</v>
      </c>
      <c r="B88" s="1" t="s">
        <v>142</v>
      </c>
      <c r="C88" s="1" t="s">
        <v>91</v>
      </c>
      <c r="D88" s="1" t="s">
        <v>263</v>
      </c>
    </row>
    <row r="89">
      <c r="A89" s="1" t="s">
        <v>145</v>
      </c>
      <c r="B89" s="1" t="s">
        <v>143</v>
      </c>
      <c r="C89" s="1" t="s">
        <v>91</v>
      </c>
      <c r="D89" s="1" t="s">
        <v>264</v>
      </c>
    </row>
    <row r="90">
      <c r="A90" s="1" t="s">
        <v>145</v>
      </c>
      <c r="B90" s="1" t="s">
        <v>140</v>
      </c>
      <c r="C90" s="1" t="s">
        <v>89</v>
      </c>
      <c r="D90" s="1" t="s">
        <v>265</v>
      </c>
    </row>
    <row r="91">
      <c r="A91" s="1" t="s">
        <v>145</v>
      </c>
      <c r="B91" s="1" t="s">
        <v>141</v>
      </c>
      <c r="C91" s="1" t="s">
        <v>89</v>
      </c>
      <c r="D91" s="1" t="s">
        <v>266</v>
      </c>
    </row>
    <row r="92">
      <c r="A92" s="1" t="s">
        <v>145</v>
      </c>
      <c r="B92" s="1" t="s">
        <v>142</v>
      </c>
      <c r="C92" s="1" t="s">
        <v>89</v>
      </c>
      <c r="D92" s="1" t="s">
        <v>267</v>
      </c>
    </row>
    <row r="93">
      <c r="A93" s="1" t="s">
        <v>145</v>
      </c>
      <c r="B93" s="1" t="s">
        <v>143</v>
      </c>
      <c r="C93" s="1" t="s">
        <v>89</v>
      </c>
      <c r="D93" s="1" t="s">
        <v>198</v>
      </c>
    </row>
    <row r="94">
      <c r="A94" s="1" t="s">
        <v>145</v>
      </c>
      <c r="B94" s="1" t="s">
        <v>140</v>
      </c>
      <c r="C94" s="1" t="s">
        <v>93</v>
      </c>
      <c r="D94" s="1" t="s">
        <v>244</v>
      </c>
    </row>
    <row r="95">
      <c r="A95" s="1" t="s">
        <v>145</v>
      </c>
      <c r="B95" s="1" t="s">
        <v>141</v>
      </c>
      <c r="C95" s="1" t="s">
        <v>93</v>
      </c>
      <c r="D95" s="1" t="s">
        <v>268</v>
      </c>
    </row>
    <row r="96">
      <c r="A96" s="1" t="s">
        <v>145</v>
      </c>
      <c r="B96" s="1" t="s">
        <v>142</v>
      </c>
      <c r="C96" s="1" t="s">
        <v>93</v>
      </c>
      <c r="D96" s="1" t="s">
        <v>269</v>
      </c>
    </row>
    <row r="97">
      <c r="A97" s="1" t="s">
        <v>145</v>
      </c>
      <c r="B97" s="1" t="s">
        <v>143</v>
      </c>
      <c r="C97" s="1" t="s">
        <v>93</v>
      </c>
      <c r="D97" s="1" t="s">
        <v>198</v>
      </c>
    </row>
    <row r="98">
      <c r="A98" s="1" t="s">
        <v>145</v>
      </c>
      <c r="B98" s="1" t="s">
        <v>140</v>
      </c>
      <c r="C98" s="1" t="s">
        <v>87</v>
      </c>
      <c r="D98" s="1" t="s">
        <v>265</v>
      </c>
    </row>
    <row r="99">
      <c r="A99" s="1" t="s">
        <v>145</v>
      </c>
      <c r="B99" s="1" t="s">
        <v>141</v>
      </c>
      <c r="C99" s="1" t="s">
        <v>87</v>
      </c>
      <c r="D99" s="1" t="s">
        <v>270</v>
      </c>
    </row>
    <row r="100">
      <c r="A100" s="1" t="s">
        <v>145</v>
      </c>
      <c r="B100" s="1" t="s">
        <v>142</v>
      </c>
      <c r="C100" s="1" t="s">
        <v>87</v>
      </c>
      <c r="D100" s="1" t="s">
        <v>271</v>
      </c>
    </row>
    <row r="101">
      <c r="A101" s="1" t="s">
        <v>145</v>
      </c>
      <c r="B101" s="1" t="s">
        <v>143</v>
      </c>
      <c r="C101" s="1" t="s">
        <v>87</v>
      </c>
      <c r="D101" s="1" t="s">
        <v>198</v>
      </c>
    </row>
    <row r="102">
      <c r="A102" s="1" t="s">
        <v>145</v>
      </c>
      <c r="B102" s="1" t="s">
        <v>140</v>
      </c>
      <c r="C102" s="1" t="s">
        <v>88</v>
      </c>
      <c r="D102" s="1" t="s">
        <v>272</v>
      </c>
    </row>
    <row r="103">
      <c r="A103" s="1" t="s">
        <v>145</v>
      </c>
      <c r="B103" s="1" t="s">
        <v>141</v>
      </c>
      <c r="C103" s="1" t="s">
        <v>88</v>
      </c>
      <c r="D103" s="1" t="s">
        <v>273</v>
      </c>
    </row>
    <row r="104">
      <c r="A104" s="1" t="s">
        <v>145</v>
      </c>
      <c r="B104" s="1" t="s">
        <v>142</v>
      </c>
      <c r="C104" s="1" t="s">
        <v>88</v>
      </c>
      <c r="D104" s="1" t="s">
        <v>274</v>
      </c>
    </row>
    <row r="105">
      <c r="A105" s="1" t="s">
        <v>145</v>
      </c>
      <c r="B105" s="1" t="s">
        <v>143</v>
      </c>
      <c r="C105" s="1" t="s">
        <v>88</v>
      </c>
      <c r="D105" s="1" t="s">
        <v>275</v>
      </c>
    </row>
    <row r="106">
      <c r="A106" s="1" t="s">
        <v>145</v>
      </c>
      <c r="B106" s="1" t="s">
        <v>140</v>
      </c>
      <c r="C106" s="1" t="s">
        <v>85</v>
      </c>
      <c r="D106" s="1" t="s">
        <v>276</v>
      </c>
    </row>
    <row r="107">
      <c r="A107" s="1" t="s">
        <v>145</v>
      </c>
      <c r="B107" s="1" t="s">
        <v>141</v>
      </c>
      <c r="C107" s="1" t="s">
        <v>85</v>
      </c>
      <c r="D107" s="1" t="s">
        <v>277</v>
      </c>
    </row>
    <row r="108">
      <c r="A108" s="1" t="s">
        <v>145</v>
      </c>
      <c r="B108" s="1" t="s">
        <v>142</v>
      </c>
      <c r="C108" s="1" t="s">
        <v>85</v>
      </c>
      <c r="D108" s="1" t="s">
        <v>278</v>
      </c>
    </row>
    <row r="109">
      <c r="A109" s="1" t="s">
        <v>145</v>
      </c>
      <c r="B109" s="1" t="s">
        <v>143</v>
      </c>
      <c r="C109" s="1" t="s">
        <v>85</v>
      </c>
      <c r="D109" s="1" t="s">
        <v>198</v>
      </c>
    </row>
    <row r="110">
      <c r="A110" s="1" t="s">
        <v>139</v>
      </c>
      <c r="B110" s="1" t="s">
        <v>146</v>
      </c>
      <c r="C110" s="1" t="s">
        <v>89</v>
      </c>
      <c r="D110" s="1" t="s">
        <v>279</v>
      </c>
    </row>
    <row r="111">
      <c r="A111" s="1" t="s">
        <v>139</v>
      </c>
      <c r="B111" s="1" t="s">
        <v>146</v>
      </c>
      <c r="C111" s="1" t="s">
        <v>91</v>
      </c>
      <c r="D111" s="1" t="s">
        <v>280</v>
      </c>
    </row>
    <row r="112">
      <c r="A112" s="1" t="s">
        <v>139</v>
      </c>
      <c r="B112" s="1" t="s">
        <v>146</v>
      </c>
      <c r="C112" s="1" t="s">
        <v>87</v>
      </c>
      <c r="D112" s="1" t="s">
        <v>281</v>
      </c>
    </row>
    <row r="113">
      <c r="A113" s="1" t="s">
        <v>139</v>
      </c>
      <c r="B113" s="1" t="s">
        <v>146</v>
      </c>
      <c r="C113" s="1" t="s">
        <v>93</v>
      </c>
      <c r="D113" s="1" t="s">
        <v>282</v>
      </c>
    </row>
    <row r="114">
      <c r="A114" s="1" t="s">
        <v>139</v>
      </c>
      <c r="B114" s="1" t="s">
        <v>146</v>
      </c>
      <c r="C114" s="1" t="s">
        <v>88</v>
      </c>
      <c r="D114" s="1" t="s">
        <v>283</v>
      </c>
    </row>
    <row r="115">
      <c r="A115" s="1" t="s">
        <v>139</v>
      </c>
      <c r="B115" s="1" t="s">
        <v>146</v>
      </c>
      <c r="C115" s="1" t="s">
        <v>85</v>
      </c>
      <c r="D115" s="1" t="s">
        <v>284</v>
      </c>
    </row>
    <row r="116">
      <c r="A116" s="1" t="s">
        <v>190</v>
      </c>
      <c r="B116" s="1" t="s">
        <v>146</v>
      </c>
      <c r="C116" s="1" t="s">
        <v>89</v>
      </c>
      <c r="D116" s="1" t="s">
        <v>285</v>
      </c>
    </row>
    <row r="117">
      <c r="A117" s="1" t="s">
        <v>190</v>
      </c>
      <c r="B117" s="1" t="s">
        <v>146</v>
      </c>
      <c r="C117" s="1" t="s">
        <v>91</v>
      </c>
      <c r="D117" s="1" t="s">
        <v>286</v>
      </c>
    </row>
    <row r="118">
      <c r="A118" s="1" t="s">
        <v>190</v>
      </c>
      <c r="B118" s="1" t="s">
        <v>146</v>
      </c>
      <c r="C118" s="1" t="s">
        <v>87</v>
      </c>
      <c r="D118" s="1" t="s">
        <v>287</v>
      </c>
    </row>
    <row r="119">
      <c r="A119" s="1" t="s">
        <v>190</v>
      </c>
      <c r="B119" s="1" t="s">
        <v>146</v>
      </c>
      <c r="C119" s="1" t="s">
        <v>93</v>
      </c>
      <c r="D119" s="1" t="s">
        <v>288</v>
      </c>
    </row>
    <row r="120">
      <c r="A120" s="1" t="s">
        <v>190</v>
      </c>
      <c r="B120" s="1" t="s">
        <v>146</v>
      </c>
      <c r="C120" s="1" t="s">
        <v>88</v>
      </c>
      <c r="D120" s="1" t="s">
        <v>289</v>
      </c>
    </row>
    <row r="121">
      <c r="A121" s="1" t="s">
        <v>190</v>
      </c>
      <c r="B121" s="1" t="s">
        <v>146</v>
      </c>
      <c r="C121" s="1" t="s">
        <v>85</v>
      </c>
      <c r="D121" s="1" t="s">
        <v>290</v>
      </c>
    </row>
  </sheetData>
  <autoFilter ref="$A$1:$Z$121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" t="s">
        <v>57</v>
      </c>
      <c r="J1" s="2" t="s">
        <v>73</v>
      </c>
      <c r="S1" s="2" t="s">
        <v>84</v>
      </c>
    </row>
    <row r="2">
      <c r="A2" s="2" t="s">
        <v>291</v>
      </c>
      <c r="B2" s="24"/>
      <c r="C2" s="24"/>
      <c r="D2" s="2" t="s">
        <v>292</v>
      </c>
      <c r="E2" s="24"/>
      <c r="F2" s="24"/>
      <c r="G2" s="2" t="s">
        <v>293</v>
      </c>
      <c r="J2" s="2" t="s">
        <v>291</v>
      </c>
      <c r="K2" s="24"/>
      <c r="L2" s="24"/>
      <c r="M2" s="2" t="s">
        <v>292</v>
      </c>
      <c r="N2" s="24"/>
      <c r="O2" s="24"/>
      <c r="P2" s="2" t="s">
        <v>293</v>
      </c>
      <c r="S2" s="2" t="s">
        <v>291</v>
      </c>
      <c r="V2" s="2" t="s">
        <v>292</v>
      </c>
      <c r="Y2" s="2" t="s">
        <v>293</v>
      </c>
    </row>
    <row r="3">
      <c r="A3" s="1" t="s">
        <v>129</v>
      </c>
      <c r="B3" s="1">
        <v>68.0</v>
      </c>
      <c r="D3" s="1" t="s">
        <v>129</v>
      </c>
      <c r="E3" s="1">
        <v>108.0</v>
      </c>
      <c r="G3" s="1" t="s">
        <v>129</v>
      </c>
      <c r="H3" s="1">
        <v>111.0</v>
      </c>
      <c r="J3" s="1" t="s">
        <v>71</v>
      </c>
      <c r="K3" s="1">
        <v>39.0</v>
      </c>
      <c r="M3" s="1" t="s">
        <v>71</v>
      </c>
      <c r="N3" s="1">
        <v>74.0</v>
      </c>
      <c r="P3" s="1" t="s">
        <v>101</v>
      </c>
      <c r="Q3" s="1">
        <v>90.0</v>
      </c>
      <c r="S3" s="1" t="s">
        <v>71</v>
      </c>
      <c r="T3" s="1">
        <v>27.0</v>
      </c>
      <c r="V3" s="1" t="s">
        <v>71</v>
      </c>
      <c r="W3" s="1">
        <v>61.0</v>
      </c>
      <c r="Y3" s="1" t="s">
        <v>116</v>
      </c>
      <c r="Z3" s="1">
        <v>72.0</v>
      </c>
    </row>
    <row r="4">
      <c r="A4" s="1" t="s">
        <v>122</v>
      </c>
      <c r="B4" s="1">
        <v>32.0</v>
      </c>
      <c r="D4" s="1" t="s">
        <v>124</v>
      </c>
      <c r="E4" s="1">
        <v>63.0</v>
      </c>
      <c r="G4" s="1" t="s">
        <v>124</v>
      </c>
      <c r="H4" s="1">
        <v>90.0</v>
      </c>
      <c r="J4" s="1" t="s">
        <v>119</v>
      </c>
      <c r="K4" s="1">
        <v>15.0</v>
      </c>
      <c r="M4" s="1" t="s">
        <v>101</v>
      </c>
      <c r="N4" s="1">
        <v>55.0</v>
      </c>
      <c r="P4" s="1" t="s">
        <v>71</v>
      </c>
      <c r="Q4" s="1">
        <v>88.0</v>
      </c>
      <c r="S4" s="1" t="s">
        <v>69</v>
      </c>
      <c r="T4" s="1">
        <v>10.0</v>
      </c>
      <c r="V4" s="1" t="s">
        <v>119</v>
      </c>
      <c r="W4" s="1">
        <v>48.0</v>
      </c>
      <c r="Y4" s="1" t="s">
        <v>71</v>
      </c>
      <c r="Z4" s="1">
        <v>71.0</v>
      </c>
    </row>
    <row r="5">
      <c r="A5" s="1" t="s">
        <v>124</v>
      </c>
      <c r="B5" s="1">
        <v>6.0</v>
      </c>
      <c r="D5" s="1" t="s">
        <v>130</v>
      </c>
      <c r="E5" s="1">
        <v>63.0</v>
      </c>
      <c r="G5" s="1" t="s">
        <v>130</v>
      </c>
      <c r="H5" s="1">
        <v>90.0</v>
      </c>
      <c r="J5" s="1" t="s">
        <v>101</v>
      </c>
      <c r="K5" s="1">
        <v>13.0</v>
      </c>
      <c r="M5" s="1" t="s">
        <v>119</v>
      </c>
      <c r="N5" s="1">
        <v>52.0</v>
      </c>
      <c r="P5" s="1" t="s">
        <v>69</v>
      </c>
      <c r="Q5" s="1">
        <v>71.0</v>
      </c>
      <c r="S5" s="1" t="s">
        <v>119</v>
      </c>
      <c r="T5" s="1">
        <v>9.0</v>
      </c>
      <c r="V5" s="1" t="s">
        <v>116</v>
      </c>
      <c r="W5" s="1">
        <v>38.0</v>
      </c>
      <c r="Y5" s="1" t="s">
        <v>119</v>
      </c>
      <c r="Z5" s="1">
        <v>66.0</v>
      </c>
    </row>
    <row r="6">
      <c r="A6" s="1" t="s">
        <v>130</v>
      </c>
      <c r="B6" s="1">
        <v>3.0</v>
      </c>
      <c r="D6" s="1" t="s">
        <v>122</v>
      </c>
      <c r="E6" s="1">
        <v>56.0</v>
      </c>
      <c r="G6" s="1" t="s">
        <v>119</v>
      </c>
      <c r="H6" s="1">
        <v>78.0</v>
      </c>
      <c r="J6" s="1" t="s">
        <v>69</v>
      </c>
      <c r="K6" s="1">
        <v>9.0</v>
      </c>
      <c r="M6" s="1" t="s">
        <v>69</v>
      </c>
      <c r="N6" s="1">
        <v>37.0</v>
      </c>
      <c r="P6" s="1" t="s">
        <v>119</v>
      </c>
      <c r="Q6" s="1">
        <v>71.0</v>
      </c>
      <c r="S6" s="1" t="s">
        <v>156</v>
      </c>
      <c r="T6" s="1">
        <v>7.0</v>
      </c>
      <c r="V6" s="1" t="s">
        <v>169</v>
      </c>
      <c r="W6" s="1">
        <v>30.0</v>
      </c>
      <c r="Y6" s="1" t="s">
        <v>120</v>
      </c>
      <c r="Z6" s="1">
        <v>55.0</v>
      </c>
    </row>
    <row r="7">
      <c r="A7" s="1" t="s">
        <v>119</v>
      </c>
      <c r="B7" s="1">
        <v>2.0</v>
      </c>
      <c r="D7" s="1" t="s">
        <v>119</v>
      </c>
      <c r="E7" s="1">
        <v>47.0</v>
      </c>
      <c r="G7" s="1" t="s">
        <v>71</v>
      </c>
      <c r="H7" s="1">
        <v>70.0</v>
      </c>
      <c r="J7" s="1" t="s">
        <v>99</v>
      </c>
      <c r="K7" s="1">
        <v>9.0</v>
      </c>
      <c r="M7" s="1" t="s">
        <v>99</v>
      </c>
      <c r="N7" s="1">
        <v>25.0</v>
      </c>
      <c r="P7" s="1" t="s">
        <v>64</v>
      </c>
      <c r="Q7" s="1">
        <v>54.0</v>
      </c>
      <c r="S7" s="1" t="s">
        <v>106</v>
      </c>
      <c r="T7" s="1">
        <v>7.0</v>
      </c>
      <c r="V7" s="1" t="s">
        <v>106</v>
      </c>
      <c r="W7" s="1">
        <v>24.0</v>
      </c>
      <c r="Y7" s="1" t="s">
        <v>169</v>
      </c>
      <c r="Z7" s="1">
        <v>49.0</v>
      </c>
    </row>
    <row r="8">
      <c r="A8" s="1" t="s">
        <v>75</v>
      </c>
      <c r="B8" s="1">
        <v>1.0</v>
      </c>
      <c r="D8" s="1" t="s">
        <v>123</v>
      </c>
      <c r="E8" s="1">
        <v>41.0</v>
      </c>
      <c r="G8" s="1" t="s">
        <v>123</v>
      </c>
      <c r="H8" s="1">
        <v>67.0</v>
      </c>
      <c r="J8" s="1" t="s">
        <v>168</v>
      </c>
      <c r="K8" s="1">
        <v>6.0</v>
      </c>
      <c r="M8" s="1" t="s">
        <v>121</v>
      </c>
      <c r="N8" s="1">
        <v>24.0</v>
      </c>
      <c r="P8" s="1" t="s">
        <v>116</v>
      </c>
      <c r="Q8" s="1">
        <v>54.0</v>
      </c>
      <c r="S8" s="1" t="s">
        <v>169</v>
      </c>
      <c r="T8" s="1">
        <v>6.0</v>
      </c>
      <c r="V8" s="1" t="s">
        <v>120</v>
      </c>
      <c r="W8" s="1">
        <v>21.0</v>
      </c>
      <c r="Y8" s="1" t="s">
        <v>61</v>
      </c>
      <c r="Z8" s="1">
        <v>42.0</v>
      </c>
    </row>
    <row r="9">
      <c r="D9" s="1" t="s">
        <v>71</v>
      </c>
      <c r="E9" s="1">
        <v>34.0</v>
      </c>
      <c r="G9" s="1" t="s">
        <v>122</v>
      </c>
      <c r="H9" s="1">
        <v>62.0</v>
      </c>
      <c r="J9" s="1" t="s">
        <v>156</v>
      </c>
      <c r="K9" s="1">
        <v>5.0</v>
      </c>
      <c r="M9" s="1" t="s">
        <v>116</v>
      </c>
      <c r="N9" s="1">
        <v>24.0</v>
      </c>
      <c r="P9" s="1" t="s">
        <v>107</v>
      </c>
      <c r="Q9" s="1">
        <v>54.0</v>
      </c>
      <c r="S9" s="1" t="s">
        <v>294</v>
      </c>
      <c r="T9" s="1">
        <v>5.0</v>
      </c>
      <c r="V9" s="1" t="s">
        <v>101</v>
      </c>
      <c r="W9" s="1">
        <v>21.0</v>
      </c>
      <c r="Y9" s="1" t="s">
        <v>101</v>
      </c>
      <c r="Z9" s="1">
        <v>39.0</v>
      </c>
    </row>
    <row r="10">
      <c r="D10" s="1" t="s">
        <v>126</v>
      </c>
      <c r="E10" s="1">
        <v>25.0</v>
      </c>
      <c r="G10" s="1" t="s">
        <v>64</v>
      </c>
      <c r="H10" s="1">
        <v>56.0</v>
      </c>
      <c r="J10" s="1" t="s">
        <v>164</v>
      </c>
      <c r="K10" s="1">
        <v>3.0</v>
      </c>
      <c r="M10" s="1" t="s">
        <v>106</v>
      </c>
      <c r="N10" s="1">
        <v>24.0</v>
      </c>
      <c r="P10" s="1" t="s">
        <v>120</v>
      </c>
      <c r="Q10" s="1">
        <v>47.0</v>
      </c>
      <c r="S10" s="1" t="s">
        <v>109</v>
      </c>
      <c r="T10" s="1">
        <v>5.0</v>
      </c>
      <c r="V10" s="1" t="s">
        <v>121</v>
      </c>
      <c r="W10" s="1">
        <v>21.0</v>
      </c>
      <c r="Y10" s="1" t="s">
        <v>115</v>
      </c>
      <c r="Z10" s="1">
        <v>39.0</v>
      </c>
    </row>
    <row r="11">
      <c r="D11" s="1" t="s">
        <v>128</v>
      </c>
      <c r="E11" s="1">
        <v>20.0</v>
      </c>
      <c r="G11" s="1" t="s">
        <v>116</v>
      </c>
      <c r="H11" s="1">
        <v>41.0</v>
      </c>
      <c r="J11" s="1" t="s">
        <v>103</v>
      </c>
      <c r="K11" s="1">
        <v>2.0</v>
      </c>
      <c r="M11" s="1" t="s">
        <v>109</v>
      </c>
      <c r="N11" s="1">
        <v>22.0</v>
      </c>
      <c r="P11" s="1" t="s">
        <v>99</v>
      </c>
      <c r="Q11" s="1">
        <v>42.0</v>
      </c>
      <c r="S11" s="1" t="s">
        <v>105</v>
      </c>
      <c r="T11" s="1">
        <v>3.0</v>
      </c>
      <c r="V11" s="1" t="s">
        <v>61</v>
      </c>
      <c r="W11" s="1">
        <v>20.0</v>
      </c>
      <c r="Y11" s="1" t="s">
        <v>69</v>
      </c>
      <c r="Z11" s="1">
        <v>34.0</v>
      </c>
    </row>
    <row r="12">
      <c r="D12" s="1" t="s">
        <v>64</v>
      </c>
      <c r="E12" s="1">
        <v>17.0</v>
      </c>
      <c r="G12" s="1" t="s">
        <v>128</v>
      </c>
      <c r="H12" s="1">
        <v>40.0</v>
      </c>
      <c r="J12" s="1" t="s">
        <v>116</v>
      </c>
      <c r="K12" s="1">
        <v>2.0</v>
      </c>
      <c r="M12" s="1" t="s">
        <v>64</v>
      </c>
      <c r="N12" s="1">
        <v>20.0</v>
      </c>
      <c r="P12" s="1" t="s">
        <v>121</v>
      </c>
      <c r="Q12" s="1">
        <v>41.0</v>
      </c>
      <c r="S12" s="1" t="s">
        <v>101</v>
      </c>
      <c r="T12" s="1">
        <v>3.0</v>
      </c>
      <c r="V12" s="1" t="s">
        <v>69</v>
      </c>
      <c r="W12" s="1">
        <v>17.0</v>
      </c>
      <c r="Y12" s="1" t="s">
        <v>64</v>
      </c>
      <c r="Z12" s="1">
        <v>33.0</v>
      </c>
    </row>
    <row r="13">
      <c r="D13" s="1" t="s">
        <v>60</v>
      </c>
      <c r="E13" s="1">
        <v>10.0</v>
      </c>
      <c r="G13" s="1" t="s">
        <v>125</v>
      </c>
      <c r="H13" s="1">
        <v>40.0</v>
      </c>
      <c r="J13" s="1" t="s">
        <v>64</v>
      </c>
      <c r="K13" s="1">
        <v>2.0</v>
      </c>
      <c r="M13" s="1" t="s">
        <v>107</v>
      </c>
      <c r="N13" s="1">
        <v>17.0</v>
      </c>
      <c r="P13" s="1" t="s">
        <v>106</v>
      </c>
      <c r="Q13" s="1">
        <v>39.0</v>
      </c>
      <c r="S13" s="1" t="s">
        <v>99</v>
      </c>
      <c r="T13" s="1">
        <v>3.0</v>
      </c>
      <c r="V13" s="1" t="s">
        <v>165</v>
      </c>
      <c r="W13" s="1">
        <v>17.0</v>
      </c>
      <c r="Y13" s="1" t="s">
        <v>106</v>
      </c>
      <c r="Z13" s="1">
        <v>33.0</v>
      </c>
    </row>
    <row r="14">
      <c r="D14" s="1" t="s">
        <v>101</v>
      </c>
      <c r="E14" s="1">
        <v>9.0</v>
      </c>
      <c r="G14" s="1" t="s">
        <v>126</v>
      </c>
      <c r="H14" s="1">
        <v>40.0</v>
      </c>
      <c r="J14" s="1" t="s">
        <v>75</v>
      </c>
      <c r="K14" s="1">
        <v>2.0</v>
      </c>
      <c r="M14" s="1" t="s">
        <v>156</v>
      </c>
      <c r="N14" s="1">
        <v>17.0</v>
      </c>
      <c r="P14" s="1" t="s">
        <v>61</v>
      </c>
      <c r="Q14" s="1">
        <v>36.0</v>
      </c>
      <c r="S14" s="1" t="s">
        <v>66</v>
      </c>
      <c r="T14" s="1">
        <v>3.0</v>
      </c>
      <c r="V14" s="1" t="s">
        <v>156</v>
      </c>
      <c r="W14" s="1">
        <v>15.0</v>
      </c>
      <c r="Y14" s="1" t="s">
        <v>161</v>
      </c>
      <c r="Z14" s="1">
        <v>27.0</v>
      </c>
    </row>
    <row r="15">
      <c r="D15" s="1" t="s">
        <v>116</v>
      </c>
      <c r="E15" s="1">
        <v>8.0</v>
      </c>
      <c r="G15" s="1" t="s">
        <v>127</v>
      </c>
      <c r="H15" s="1">
        <v>37.0</v>
      </c>
      <c r="J15" s="1" t="s">
        <v>165</v>
      </c>
      <c r="K15" s="1">
        <v>1.0</v>
      </c>
      <c r="M15" s="1" t="s">
        <v>120</v>
      </c>
      <c r="N15" s="1">
        <v>15.0</v>
      </c>
      <c r="P15" s="1" t="s">
        <v>115</v>
      </c>
      <c r="Q15" s="1">
        <v>34.0</v>
      </c>
      <c r="S15" s="1" t="s">
        <v>113</v>
      </c>
      <c r="T15" s="1">
        <v>2.0</v>
      </c>
      <c r="V15" s="1" t="s">
        <v>99</v>
      </c>
      <c r="W15" s="1">
        <v>14.0</v>
      </c>
      <c r="Y15" s="1" t="s">
        <v>121</v>
      </c>
      <c r="Z15" s="1">
        <v>26.0</v>
      </c>
    </row>
    <row r="16">
      <c r="D16" s="1" t="s">
        <v>109</v>
      </c>
      <c r="E16" s="1">
        <v>7.0</v>
      </c>
      <c r="G16" s="1" t="s">
        <v>101</v>
      </c>
      <c r="H16" s="1">
        <v>26.0</v>
      </c>
      <c r="J16" s="1" t="s">
        <v>106</v>
      </c>
      <c r="K16" s="1">
        <v>1.0</v>
      </c>
      <c r="M16" s="1" t="s">
        <v>164</v>
      </c>
      <c r="N16" s="1">
        <v>15.0</v>
      </c>
      <c r="P16" s="1" t="s">
        <v>114</v>
      </c>
      <c r="Q16" s="1">
        <v>32.0</v>
      </c>
      <c r="S16" s="1" t="s">
        <v>164</v>
      </c>
      <c r="T16" s="1">
        <v>2.0</v>
      </c>
      <c r="V16" s="1" t="s">
        <v>109</v>
      </c>
      <c r="W16" s="1">
        <v>12.0</v>
      </c>
      <c r="Y16" s="1" t="s">
        <v>165</v>
      </c>
      <c r="Z16" s="1">
        <v>25.0</v>
      </c>
    </row>
    <row r="17">
      <c r="D17" s="1" t="s">
        <v>61</v>
      </c>
      <c r="E17" s="1">
        <v>7.0</v>
      </c>
      <c r="G17" s="1" t="s">
        <v>109</v>
      </c>
      <c r="H17" s="1">
        <v>22.0</v>
      </c>
      <c r="J17" s="1" t="s">
        <v>121</v>
      </c>
      <c r="K17" s="1">
        <v>1.0</v>
      </c>
      <c r="M17" s="1" t="s">
        <v>168</v>
      </c>
      <c r="N17" s="1">
        <v>12.0</v>
      </c>
      <c r="P17" s="1" t="s">
        <v>109</v>
      </c>
      <c r="Q17" s="1">
        <v>31.0</v>
      </c>
      <c r="S17" s="1" t="s">
        <v>116</v>
      </c>
      <c r="T17" s="1">
        <v>2.0</v>
      </c>
      <c r="V17" s="1" t="s">
        <v>294</v>
      </c>
      <c r="W17" s="1">
        <v>11.0</v>
      </c>
      <c r="Y17" s="1" t="s">
        <v>109</v>
      </c>
      <c r="Z17" s="1">
        <v>25.0</v>
      </c>
    </row>
    <row r="18">
      <c r="D18" s="1" t="s">
        <v>127</v>
      </c>
      <c r="E18" s="1">
        <v>5.0</v>
      </c>
      <c r="G18" s="1" t="s">
        <v>97</v>
      </c>
      <c r="H18" s="1">
        <v>17.0</v>
      </c>
      <c r="J18" s="1" t="s">
        <v>100</v>
      </c>
      <c r="K18" s="1">
        <v>1.0</v>
      </c>
      <c r="M18" s="1" t="s">
        <v>103</v>
      </c>
      <c r="N18" s="1">
        <v>12.0</v>
      </c>
      <c r="P18" s="1" t="s">
        <v>103</v>
      </c>
      <c r="Q18" s="1">
        <v>26.0</v>
      </c>
      <c r="S18" s="1" t="s">
        <v>163</v>
      </c>
      <c r="T18" s="1">
        <v>1.0</v>
      </c>
      <c r="V18" s="1" t="s">
        <v>66</v>
      </c>
      <c r="W18" s="1">
        <v>11.0</v>
      </c>
      <c r="Y18" s="1" t="s">
        <v>99</v>
      </c>
      <c r="Z18" s="1">
        <v>24.0</v>
      </c>
    </row>
    <row r="19">
      <c r="D19" s="1" t="s">
        <v>125</v>
      </c>
      <c r="E19" s="1">
        <v>4.0</v>
      </c>
      <c r="G19" s="1" t="s">
        <v>60</v>
      </c>
      <c r="H19" s="1">
        <v>16.0</v>
      </c>
      <c r="J19" s="1" t="s">
        <v>109</v>
      </c>
      <c r="K19" s="1">
        <v>1.0</v>
      </c>
      <c r="M19" s="1" t="s">
        <v>115</v>
      </c>
      <c r="N19" s="1">
        <v>12.0</v>
      </c>
      <c r="P19" s="1" t="s">
        <v>156</v>
      </c>
      <c r="Q19" s="1">
        <v>25.0</v>
      </c>
      <c r="S19" s="1" t="s">
        <v>159</v>
      </c>
      <c r="T19" s="1">
        <v>1.0</v>
      </c>
      <c r="V19" s="1" t="s">
        <v>161</v>
      </c>
      <c r="W19" s="1">
        <v>9.0</v>
      </c>
      <c r="Y19" s="1" t="s">
        <v>107</v>
      </c>
      <c r="Z19" s="1">
        <v>22.0</v>
      </c>
    </row>
    <row r="20">
      <c r="D20" s="1" t="s">
        <v>105</v>
      </c>
      <c r="E20" s="1">
        <v>4.0</v>
      </c>
      <c r="G20" s="1" t="s">
        <v>115</v>
      </c>
      <c r="H20" s="1">
        <v>16.0</v>
      </c>
      <c r="M20" s="1" t="s">
        <v>165</v>
      </c>
      <c r="N20" s="1">
        <v>10.0</v>
      </c>
      <c r="P20" s="1" t="s">
        <v>75</v>
      </c>
      <c r="Q20" s="1">
        <v>24.0</v>
      </c>
      <c r="V20" s="1" t="s">
        <v>64</v>
      </c>
      <c r="W20" s="1">
        <v>8.0</v>
      </c>
      <c r="Y20" s="1" t="s">
        <v>156</v>
      </c>
      <c r="Z20" s="1">
        <v>22.0</v>
      </c>
    </row>
    <row r="21">
      <c r="D21" s="1" t="s">
        <v>115</v>
      </c>
      <c r="E21" s="1">
        <v>3.0</v>
      </c>
      <c r="G21" s="1" t="s">
        <v>105</v>
      </c>
      <c r="H21" s="1">
        <v>15.0</v>
      </c>
      <c r="M21" s="1" t="s">
        <v>117</v>
      </c>
      <c r="N21" s="1">
        <v>9.0</v>
      </c>
      <c r="P21" s="1" t="s">
        <v>165</v>
      </c>
      <c r="Q21" s="1">
        <v>18.0</v>
      </c>
      <c r="V21" s="1" t="s">
        <v>107</v>
      </c>
      <c r="W21" s="1">
        <v>8.0</v>
      </c>
      <c r="Y21" s="1" t="s">
        <v>152</v>
      </c>
      <c r="Z21" s="1">
        <v>20.0</v>
      </c>
    </row>
    <row r="22">
      <c r="D22" s="1" t="s">
        <v>112</v>
      </c>
      <c r="E22" s="1">
        <v>3.0</v>
      </c>
      <c r="G22" s="1" t="s">
        <v>69</v>
      </c>
      <c r="H22" s="1">
        <v>14.0</v>
      </c>
      <c r="M22" s="1" t="s">
        <v>114</v>
      </c>
      <c r="N22" s="1">
        <v>9.0</v>
      </c>
      <c r="P22" s="1" t="s">
        <v>168</v>
      </c>
      <c r="Q22" s="1">
        <v>18.0</v>
      </c>
      <c r="V22" s="1" t="s">
        <v>115</v>
      </c>
      <c r="W22" s="1">
        <v>7.0</v>
      </c>
      <c r="Y22" s="1" t="s">
        <v>294</v>
      </c>
      <c r="Z22" s="1">
        <v>18.0</v>
      </c>
    </row>
    <row r="23">
      <c r="D23" s="1" t="s">
        <v>69</v>
      </c>
      <c r="E23" s="1">
        <v>3.0</v>
      </c>
      <c r="G23" s="1" t="s">
        <v>61</v>
      </c>
      <c r="H23" s="1">
        <v>13.0</v>
      </c>
      <c r="M23" s="1" t="s">
        <v>61</v>
      </c>
      <c r="N23" s="1">
        <v>9.0</v>
      </c>
      <c r="P23" s="1" t="s">
        <v>97</v>
      </c>
      <c r="Q23" s="1">
        <v>18.0</v>
      </c>
      <c r="V23" s="1" t="s">
        <v>163</v>
      </c>
      <c r="W23" s="1">
        <v>7.0</v>
      </c>
      <c r="Y23" s="1" t="s">
        <v>112</v>
      </c>
      <c r="Z23" s="1">
        <v>16.0</v>
      </c>
    </row>
    <row r="24">
      <c r="D24" s="1" t="s">
        <v>75</v>
      </c>
      <c r="E24" s="1">
        <v>3.0</v>
      </c>
      <c r="G24" s="1" t="s">
        <v>103</v>
      </c>
      <c r="H24" s="1">
        <v>12.0</v>
      </c>
      <c r="M24" s="1" t="s">
        <v>77</v>
      </c>
      <c r="N24" s="1">
        <v>8.0</v>
      </c>
      <c r="P24" s="1" t="s">
        <v>112</v>
      </c>
      <c r="Q24" s="1">
        <v>17.0</v>
      </c>
      <c r="V24" s="1" t="s">
        <v>164</v>
      </c>
      <c r="W24" s="1">
        <v>6.0</v>
      </c>
      <c r="Y24" s="1" t="s">
        <v>66</v>
      </c>
      <c r="Z24" s="1">
        <v>15.0</v>
      </c>
    </row>
    <row r="25">
      <c r="D25" s="1" t="s">
        <v>97</v>
      </c>
      <c r="E25" s="1">
        <v>3.0</v>
      </c>
      <c r="G25" s="1" t="s">
        <v>107</v>
      </c>
      <c r="H25" s="1">
        <v>12.0</v>
      </c>
      <c r="M25" s="1" t="s">
        <v>153</v>
      </c>
      <c r="N25" s="1">
        <v>7.0</v>
      </c>
      <c r="P25" s="1" t="s">
        <v>164</v>
      </c>
      <c r="Q25" s="1">
        <v>16.0</v>
      </c>
      <c r="V25" s="1" t="s">
        <v>105</v>
      </c>
      <c r="W25" s="1">
        <v>5.0</v>
      </c>
      <c r="Y25" s="1" t="s">
        <v>75</v>
      </c>
      <c r="Z25" s="1">
        <v>15.0</v>
      </c>
    </row>
    <row r="26">
      <c r="D26" s="1" t="s">
        <v>113</v>
      </c>
      <c r="E26" s="1">
        <v>2.0</v>
      </c>
      <c r="G26" s="1" t="s">
        <v>120</v>
      </c>
      <c r="H26" s="1">
        <v>12.0</v>
      </c>
      <c r="M26" s="1" t="s">
        <v>75</v>
      </c>
      <c r="N26" s="1">
        <v>7.0</v>
      </c>
      <c r="P26" s="1" t="s">
        <v>153</v>
      </c>
      <c r="Q26" s="1">
        <v>14.0</v>
      </c>
      <c r="V26" s="1" t="s">
        <v>103</v>
      </c>
      <c r="W26" s="1">
        <v>4.0</v>
      </c>
      <c r="Y26" s="1" t="s">
        <v>105</v>
      </c>
      <c r="Z26" s="1">
        <v>13.0</v>
      </c>
    </row>
    <row r="27">
      <c r="D27" s="1" t="s">
        <v>66</v>
      </c>
      <c r="E27" s="1">
        <v>2.0</v>
      </c>
      <c r="G27" s="1" t="s">
        <v>121</v>
      </c>
      <c r="H27" s="1">
        <v>11.0</v>
      </c>
      <c r="M27" s="1" t="s">
        <v>169</v>
      </c>
      <c r="N27" s="1">
        <v>4.0</v>
      </c>
      <c r="P27" s="1" t="s">
        <v>117</v>
      </c>
      <c r="Q27" s="1">
        <v>14.0</v>
      </c>
      <c r="V27" s="1" t="s">
        <v>114</v>
      </c>
      <c r="W27" s="1">
        <v>4.0</v>
      </c>
      <c r="Y27" s="1" t="s">
        <v>114</v>
      </c>
      <c r="Z27" s="1">
        <v>12.0</v>
      </c>
    </row>
    <row r="28">
      <c r="D28" s="1" t="s">
        <v>103</v>
      </c>
      <c r="E28" s="1">
        <v>2.0</v>
      </c>
      <c r="G28" s="1" t="s">
        <v>114</v>
      </c>
      <c r="H28" s="1">
        <v>11.0</v>
      </c>
      <c r="M28" s="1" t="s">
        <v>108</v>
      </c>
      <c r="N28" s="1">
        <v>4.0</v>
      </c>
      <c r="P28" s="1" t="s">
        <v>108</v>
      </c>
      <c r="Q28" s="1">
        <v>14.0</v>
      </c>
      <c r="V28" s="1" t="s">
        <v>97</v>
      </c>
      <c r="W28" s="1">
        <v>4.0</v>
      </c>
      <c r="Y28" s="1" t="s">
        <v>102</v>
      </c>
      <c r="Z28" s="1">
        <v>12.0</v>
      </c>
    </row>
    <row r="29">
      <c r="D29" s="1" t="s">
        <v>114</v>
      </c>
      <c r="E29" s="1">
        <v>2.0</v>
      </c>
      <c r="G29" s="1" t="s">
        <v>80</v>
      </c>
      <c r="H29" s="1">
        <v>9.0</v>
      </c>
      <c r="M29" s="1" t="s">
        <v>112</v>
      </c>
      <c r="N29" s="1">
        <v>4.0</v>
      </c>
      <c r="P29" s="1" t="s">
        <v>169</v>
      </c>
      <c r="Q29" s="1">
        <v>12.0</v>
      </c>
      <c r="V29" s="1" t="s">
        <v>170</v>
      </c>
      <c r="W29" s="1">
        <v>4.0</v>
      </c>
      <c r="Y29" s="1" t="s">
        <v>168</v>
      </c>
      <c r="Z29" s="1">
        <v>11.0</v>
      </c>
    </row>
    <row r="30">
      <c r="D30" s="1" t="s">
        <v>117</v>
      </c>
      <c r="E30" s="1">
        <v>2.0</v>
      </c>
      <c r="G30" s="1" t="s">
        <v>66</v>
      </c>
      <c r="H30" s="1">
        <v>8.0</v>
      </c>
      <c r="M30" s="1" t="s">
        <v>80</v>
      </c>
      <c r="N30" s="1">
        <v>4.0</v>
      </c>
      <c r="P30" s="1" t="s">
        <v>77</v>
      </c>
      <c r="Q30" s="1">
        <v>11.0</v>
      </c>
      <c r="V30" s="1" t="s">
        <v>159</v>
      </c>
      <c r="W30" s="1">
        <v>4.0</v>
      </c>
      <c r="Y30" s="1" t="s">
        <v>103</v>
      </c>
      <c r="Z30" s="1">
        <v>10.0</v>
      </c>
    </row>
    <row r="31">
      <c r="D31" s="1" t="s">
        <v>107</v>
      </c>
      <c r="E31" s="1">
        <v>1.0</v>
      </c>
      <c r="G31" s="1" t="s">
        <v>117</v>
      </c>
      <c r="H31" s="1">
        <v>8.0</v>
      </c>
      <c r="M31" s="1" t="s">
        <v>163</v>
      </c>
      <c r="N31" s="1">
        <v>3.0</v>
      </c>
      <c r="P31" s="1" t="s">
        <v>170</v>
      </c>
      <c r="Q31" s="1">
        <v>11.0</v>
      </c>
      <c r="V31" s="1" t="s">
        <v>113</v>
      </c>
      <c r="W31" s="1">
        <v>3.0</v>
      </c>
      <c r="Y31" s="1" t="s">
        <v>97</v>
      </c>
      <c r="Z31" s="1">
        <v>10.0</v>
      </c>
    </row>
    <row r="32">
      <c r="D32" s="1" t="s">
        <v>72</v>
      </c>
      <c r="E32" s="1">
        <v>1.0</v>
      </c>
      <c r="G32" s="1" t="s">
        <v>112</v>
      </c>
      <c r="H32" s="1">
        <v>8.0</v>
      </c>
      <c r="M32" s="1" t="s">
        <v>60</v>
      </c>
      <c r="N32" s="1">
        <v>3.0</v>
      </c>
      <c r="P32" s="1" t="s">
        <v>100</v>
      </c>
      <c r="Q32" s="1">
        <v>10.0</v>
      </c>
      <c r="V32" s="1" t="s">
        <v>100</v>
      </c>
      <c r="W32" s="1">
        <v>3.0</v>
      </c>
      <c r="Y32" s="1" t="s">
        <v>164</v>
      </c>
      <c r="Z32" s="1">
        <v>9.0</v>
      </c>
    </row>
    <row r="33">
      <c r="D33" s="1" t="s">
        <v>108</v>
      </c>
      <c r="E33" s="1">
        <v>1.0</v>
      </c>
      <c r="G33" s="1" t="s">
        <v>75</v>
      </c>
      <c r="H33" s="1">
        <v>8.0</v>
      </c>
      <c r="M33" s="1" t="s">
        <v>66</v>
      </c>
      <c r="N33" s="1">
        <v>3.0</v>
      </c>
      <c r="P33" s="1" t="s">
        <v>80</v>
      </c>
      <c r="Q33" s="1">
        <v>10.0</v>
      </c>
      <c r="V33" s="1" t="s">
        <v>102</v>
      </c>
      <c r="W33" s="1">
        <v>3.0</v>
      </c>
      <c r="Y33" s="1" t="s">
        <v>163</v>
      </c>
      <c r="Z33" s="1">
        <v>9.0</v>
      </c>
    </row>
    <row r="34">
      <c r="D34" s="1" t="s">
        <v>86</v>
      </c>
      <c r="E34" s="1">
        <v>1.0</v>
      </c>
      <c r="G34" s="1" t="s">
        <v>72</v>
      </c>
      <c r="H34" s="1">
        <v>8.0</v>
      </c>
      <c r="M34" s="1" t="s">
        <v>102</v>
      </c>
      <c r="N34" s="1">
        <v>3.0</v>
      </c>
      <c r="P34" s="1" t="s">
        <v>102</v>
      </c>
      <c r="Q34" s="1">
        <v>10.0</v>
      </c>
      <c r="V34" s="1" t="s">
        <v>160</v>
      </c>
      <c r="W34" s="1">
        <v>2.0</v>
      </c>
      <c r="Y34" s="1" t="s">
        <v>113</v>
      </c>
      <c r="Z34" s="1">
        <v>8.0</v>
      </c>
    </row>
    <row r="35">
      <c r="D35" s="1" t="s">
        <v>120</v>
      </c>
      <c r="E35" s="1">
        <v>1.0</v>
      </c>
      <c r="G35" s="1" t="s">
        <v>99</v>
      </c>
      <c r="H35" s="1">
        <v>7.0</v>
      </c>
      <c r="M35" s="1" t="s">
        <v>100</v>
      </c>
      <c r="N35" s="1">
        <v>3.0</v>
      </c>
      <c r="P35" s="1" t="s">
        <v>105</v>
      </c>
      <c r="Q35" s="1">
        <v>10.0</v>
      </c>
      <c r="V35" s="1" t="s">
        <v>152</v>
      </c>
      <c r="W35" s="1">
        <v>2.0</v>
      </c>
      <c r="Y35" s="1" t="s">
        <v>100</v>
      </c>
      <c r="Z35" s="1">
        <v>8.0</v>
      </c>
    </row>
    <row r="36">
      <c r="D36" s="1" t="s">
        <v>106</v>
      </c>
      <c r="E36" s="1">
        <v>1.0</v>
      </c>
      <c r="G36" s="1" t="s">
        <v>65</v>
      </c>
      <c r="H36" s="1">
        <v>6.0</v>
      </c>
      <c r="M36" s="1" t="s">
        <v>152</v>
      </c>
      <c r="N36" s="1">
        <v>2.0</v>
      </c>
      <c r="P36" s="1" t="s">
        <v>66</v>
      </c>
      <c r="Q36" s="1">
        <v>10.0</v>
      </c>
      <c r="V36" s="1" t="s">
        <v>112</v>
      </c>
      <c r="W36" s="1">
        <v>2.0</v>
      </c>
      <c r="Y36" s="1" t="s">
        <v>80</v>
      </c>
      <c r="Z36" s="1">
        <v>8.0</v>
      </c>
    </row>
    <row r="37">
      <c r="D37" s="1" t="s">
        <v>111</v>
      </c>
      <c r="E37" s="1">
        <v>1.0</v>
      </c>
      <c r="G37" s="1" t="s">
        <v>113</v>
      </c>
      <c r="H37" s="1">
        <v>6.0</v>
      </c>
      <c r="M37" s="1" t="s">
        <v>105</v>
      </c>
      <c r="N37" s="1">
        <v>2.0</v>
      </c>
      <c r="P37" s="1" t="s">
        <v>60</v>
      </c>
      <c r="Q37" s="1">
        <v>7.0</v>
      </c>
      <c r="V37" s="1" t="s">
        <v>75</v>
      </c>
      <c r="W37" s="1">
        <v>2.0</v>
      </c>
      <c r="Y37" s="1" t="s">
        <v>65</v>
      </c>
      <c r="Z37" s="1">
        <v>8.0</v>
      </c>
    </row>
    <row r="38">
      <c r="G38" s="1" t="s">
        <v>108</v>
      </c>
      <c r="H38" s="1">
        <v>6.0</v>
      </c>
      <c r="M38" s="1" t="s">
        <v>159</v>
      </c>
      <c r="N38" s="1">
        <v>2.0</v>
      </c>
      <c r="P38" s="1" t="s">
        <v>72</v>
      </c>
      <c r="Q38" s="1">
        <v>6.0</v>
      </c>
      <c r="V38" s="1" t="s">
        <v>168</v>
      </c>
      <c r="W38" s="1">
        <v>2.0</v>
      </c>
      <c r="Y38" s="1" t="s">
        <v>159</v>
      </c>
      <c r="Z38" s="1">
        <v>8.0</v>
      </c>
    </row>
    <row r="39">
      <c r="G39" s="1" t="s">
        <v>86</v>
      </c>
      <c r="H39" s="1">
        <v>5.0</v>
      </c>
      <c r="M39" s="1" t="s">
        <v>170</v>
      </c>
      <c r="N39" s="1">
        <v>1.0</v>
      </c>
      <c r="P39" s="1" t="s">
        <v>159</v>
      </c>
      <c r="Q39" s="1">
        <v>5.0</v>
      </c>
      <c r="V39" s="1" t="s">
        <v>158</v>
      </c>
      <c r="W39" s="1">
        <v>1.0</v>
      </c>
      <c r="Y39" s="1" t="s">
        <v>72</v>
      </c>
      <c r="Z39" s="1">
        <v>7.0</v>
      </c>
    </row>
    <row r="40">
      <c r="G40" s="1" t="s">
        <v>106</v>
      </c>
      <c r="H40" s="1">
        <v>5.0</v>
      </c>
      <c r="M40" s="1" t="s">
        <v>72</v>
      </c>
      <c r="N40" s="1">
        <v>1.0</v>
      </c>
      <c r="P40" s="1" t="s">
        <v>163</v>
      </c>
      <c r="Q40" s="1">
        <v>5.0</v>
      </c>
      <c r="V40" s="1" t="s">
        <v>108</v>
      </c>
      <c r="W40" s="1">
        <v>1.0</v>
      </c>
      <c r="Y40" s="1" t="s">
        <v>160</v>
      </c>
      <c r="Z40" s="1">
        <v>7.0</v>
      </c>
    </row>
    <row r="41">
      <c r="G41" s="1" t="s">
        <v>102</v>
      </c>
      <c r="H41" s="1">
        <v>5.0</v>
      </c>
      <c r="M41" s="1" t="s">
        <v>113</v>
      </c>
      <c r="N41" s="1">
        <v>1.0</v>
      </c>
      <c r="P41" s="1" t="s">
        <v>113</v>
      </c>
      <c r="Q41" s="1">
        <v>5.0</v>
      </c>
      <c r="V41" s="1" t="s">
        <v>72</v>
      </c>
      <c r="W41" s="1">
        <v>1.0</v>
      </c>
      <c r="Y41" s="1" t="s">
        <v>170</v>
      </c>
      <c r="Z41" s="1">
        <v>7.0</v>
      </c>
    </row>
    <row r="42">
      <c r="G42" s="1" t="s">
        <v>100</v>
      </c>
      <c r="H42" s="1">
        <v>3.0</v>
      </c>
      <c r="M42" s="1" t="s">
        <v>86</v>
      </c>
      <c r="N42" s="1">
        <v>1.0</v>
      </c>
      <c r="P42" s="1" t="s">
        <v>152</v>
      </c>
      <c r="Q42" s="1">
        <v>4.0</v>
      </c>
      <c r="V42" s="1" t="s">
        <v>155</v>
      </c>
      <c r="W42" s="1">
        <v>1.0</v>
      </c>
      <c r="Y42" s="1" t="s">
        <v>117</v>
      </c>
      <c r="Z42" s="1">
        <v>6.0</v>
      </c>
    </row>
    <row r="43">
      <c r="G43" s="1" t="s">
        <v>111</v>
      </c>
      <c r="H43" s="1">
        <v>3.0</v>
      </c>
      <c r="M43" s="1" t="s">
        <v>97</v>
      </c>
      <c r="N43" s="1">
        <v>1.0</v>
      </c>
      <c r="P43" s="1" t="s">
        <v>65</v>
      </c>
      <c r="Q43" s="1">
        <v>4.0</v>
      </c>
      <c r="V43" s="1" t="s">
        <v>118</v>
      </c>
      <c r="W43" s="1">
        <v>1.0</v>
      </c>
      <c r="Y43" s="1" t="s">
        <v>108</v>
      </c>
      <c r="Z43" s="1">
        <v>4.0</v>
      </c>
    </row>
    <row r="44">
      <c r="G44" s="1" t="s">
        <v>77</v>
      </c>
      <c r="H44" s="1">
        <v>3.0</v>
      </c>
      <c r="M44" s="1" t="s">
        <v>111</v>
      </c>
      <c r="N44" s="1">
        <v>1.0</v>
      </c>
      <c r="P44" s="1" t="s">
        <v>160</v>
      </c>
      <c r="Q44" s="1">
        <v>2.0</v>
      </c>
      <c r="V44" s="1" t="s">
        <v>65</v>
      </c>
      <c r="W44" s="1">
        <v>1.0</v>
      </c>
      <c r="Y44" s="1" t="s">
        <v>158</v>
      </c>
      <c r="Z44" s="1">
        <v>3.0</v>
      </c>
    </row>
    <row r="45">
      <c r="G45" s="1" t="s">
        <v>118</v>
      </c>
      <c r="H45" s="1">
        <v>2.0</v>
      </c>
      <c r="M45" s="1" t="s">
        <v>161</v>
      </c>
      <c r="N45" s="1">
        <v>1.0</v>
      </c>
      <c r="P45" s="1" t="s">
        <v>104</v>
      </c>
      <c r="Q45" s="1">
        <v>2.0</v>
      </c>
      <c r="V45" s="1" t="s">
        <v>111</v>
      </c>
      <c r="W45" s="1">
        <v>1.0</v>
      </c>
      <c r="Y45" s="1" t="s">
        <v>153</v>
      </c>
      <c r="Z45" s="1">
        <v>3.0</v>
      </c>
    </row>
    <row r="46">
      <c r="G46" s="1" t="s">
        <v>104</v>
      </c>
      <c r="H46" s="1">
        <v>1.0</v>
      </c>
      <c r="P46" s="1" t="s">
        <v>86</v>
      </c>
      <c r="Q46" s="1">
        <v>2.0</v>
      </c>
      <c r="V46" s="1" t="s">
        <v>153</v>
      </c>
      <c r="W46" s="1">
        <v>1.0</v>
      </c>
      <c r="Y46" s="1" t="s">
        <v>111</v>
      </c>
      <c r="Z46" s="1">
        <v>2.0</v>
      </c>
    </row>
    <row r="47">
      <c r="P47" s="1" t="s">
        <v>157</v>
      </c>
      <c r="Q47" s="1">
        <v>2.0</v>
      </c>
      <c r="V47" s="1" t="s">
        <v>117</v>
      </c>
      <c r="W47" s="1">
        <v>1.0</v>
      </c>
      <c r="Y47" s="1" t="s">
        <v>155</v>
      </c>
      <c r="Z47" s="1">
        <v>2.0</v>
      </c>
    </row>
    <row r="48">
      <c r="P48" s="1" t="s">
        <v>167</v>
      </c>
      <c r="Q48" s="1">
        <v>1.0</v>
      </c>
      <c r="Y48" s="1" t="s">
        <v>86</v>
      </c>
      <c r="Z48" s="1">
        <v>1.0</v>
      </c>
    </row>
    <row r="49">
      <c r="P49" s="1" t="s">
        <v>92</v>
      </c>
      <c r="Q49" s="1">
        <v>1.0</v>
      </c>
      <c r="Y49" s="1" t="s">
        <v>118</v>
      </c>
      <c r="Z49" s="1">
        <v>1.0</v>
      </c>
    </row>
    <row r="50">
      <c r="P50" s="1" t="s">
        <v>111</v>
      </c>
      <c r="Q50" s="1">
        <v>1.0</v>
      </c>
      <c r="Y50" s="1" t="s">
        <v>60</v>
      </c>
      <c r="Z50" s="1">
        <v>1.0</v>
      </c>
    </row>
    <row r="51">
      <c r="P51" s="1" t="s">
        <v>161</v>
      </c>
      <c r="Q51" s="1">
        <v>1.0</v>
      </c>
    </row>
  </sheetData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0.14"/>
    <col customWidth="1" min="3" max="3" width="30.14"/>
    <col customWidth="1" min="5" max="5" width="30.14"/>
  </cols>
  <sheetData>
    <row r="1">
      <c r="A1" s="2" t="s">
        <v>295</v>
      </c>
      <c r="B1" s="24"/>
      <c r="C1" s="2" t="s">
        <v>296</v>
      </c>
      <c r="D1" s="24"/>
      <c r="E1" s="2" t="s">
        <v>297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>
      <c r="A2" s="1" t="s">
        <v>90</v>
      </c>
      <c r="C2" s="1" t="s">
        <v>90</v>
      </c>
      <c r="E2" s="1" t="s">
        <v>77</v>
      </c>
    </row>
    <row r="3">
      <c r="A3" s="1" t="s">
        <v>110</v>
      </c>
      <c r="C3" s="1" t="s">
        <v>110</v>
      </c>
      <c r="E3" s="1" t="s">
        <v>90</v>
      </c>
    </row>
    <row r="4">
      <c r="C4" s="1" t="s">
        <v>118</v>
      </c>
      <c r="E4" s="1" t="s">
        <v>104</v>
      </c>
    </row>
    <row r="5">
      <c r="C5" s="1" t="s">
        <v>151</v>
      </c>
      <c r="E5" s="1" t="s">
        <v>110</v>
      </c>
    </row>
    <row r="6">
      <c r="C6" s="1" t="s">
        <v>154</v>
      </c>
      <c r="E6" s="1" t="s">
        <v>151</v>
      </c>
    </row>
    <row r="7">
      <c r="C7" s="1" t="s">
        <v>155</v>
      </c>
      <c r="E7" s="1" t="s">
        <v>154</v>
      </c>
    </row>
    <row r="8">
      <c r="C8" s="1" t="s">
        <v>158</v>
      </c>
      <c r="E8" s="1" t="s">
        <v>157</v>
      </c>
    </row>
    <row r="9">
      <c r="C9" s="1" t="s">
        <v>162</v>
      </c>
      <c r="E9" s="1" t="s">
        <v>162</v>
      </c>
    </row>
    <row r="10">
      <c r="C10" s="1" t="s">
        <v>166</v>
      </c>
      <c r="E10" s="1" t="s">
        <v>166</v>
      </c>
    </row>
    <row r="11">
      <c r="E11" s="1" t="s">
        <v>167</v>
      </c>
    </row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4" max="4" width="26.86"/>
    <col customWidth="1" min="5" max="5" width="16.14"/>
  </cols>
  <sheetData>
    <row r="1">
      <c r="A1" s="1" t="s">
        <v>298</v>
      </c>
      <c r="B1" s="1" t="s">
        <v>299</v>
      </c>
      <c r="C1" s="1" t="s">
        <v>300</v>
      </c>
      <c r="D1" s="1" t="s">
        <v>48</v>
      </c>
      <c r="E1" s="1" t="s">
        <v>178</v>
      </c>
      <c r="F1" s="17" t="s">
        <v>191</v>
      </c>
      <c r="G1" s="17" t="s">
        <v>192</v>
      </c>
    </row>
    <row r="2">
      <c r="A2" s="1" t="str">
        <f t="shared" ref="A2:A829" si="1">concatenate(B2,C2,D2,E2)</f>
        <v>apachegithubRename Methodsvm</v>
      </c>
      <c r="B2" s="1" t="s">
        <v>144</v>
      </c>
      <c r="C2" s="1" t="s">
        <v>139</v>
      </c>
      <c r="D2" s="1" t="s">
        <v>83</v>
      </c>
      <c r="E2" s="1" t="s">
        <v>146</v>
      </c>
      <c r="F2" s="17">
        <v>0.796381388595283</v>
      </c>
      <c r="G2" s="17">
        <v>0.783023383885452</v>
      </c>
    </row>
    <row r="3">
      <c r="A3" s="1" t="str">
        <f t="shared" si="1"/>
        <v>apachegithubRename Methoddecision-tree</v>
      </c>
      <c r="B3" s="1" t="s">
        <v>144</v>
      </c>
      <c r="C3" s="1" t="s">
        <v>139</v>
      </c>
      <c r="D3" s="1" t="s">
        <v>83</v>
      </c>
      <c r="E3" s="1" t="s">
        <v>140</v>
      </c>
      <c r="F3" s="17">
        <v>0.801374433520325</v>
      </c>
      <c r="G3" s="17">
        <v>0.800919257815809</v>
      </c>
    </row>
    <row r="4">
      <c r="A4" s="1" t="str">
        <f t="shared" si="1"/>
        <v>apachegithubRename Methodrandom-forest</v>
      </c>
      <c r="B4" s="1" t="s">
        <v>144</v>
      </c>
      <c r="C4" s="1" t="s">
        <v>139</v>
      </c>
      <c r="D4" s="1" t="s">
        <v>83</v>
      </c>
      <c r="E4" s="1" t="s">
        <v>141</v>
      </c>
      <c r="F4" s="17">
        <v>0.802973923739537</v>
      </c>
      <c r="G4" s="17">
        <v>0.801063288994323</v>
      </c>
    </row>
    <row r="5">
      <c r="A5" s="1" t="str">
        <f t="shared" si="1"/>
        <v>apachegithubRename Methodlogistic-regression</v>
      </c>
      <c r="B5" s="1" t="s">
        <v>144</v>
      </c>
      <c r="C5" s="1" t="s">
        <v>139</v>
      </c>
      <c r="D5" s="1" t="s">
        <v>83</v>
      </c>
      <c r="E5" s="1" t="s">
        <v>142</v>
      </c>
      <c r="F5" s="17">
        <v>0.788381218151665</v>
      </c>
      <c r="G5" s="17">
        <v>0.770708718122511</v>
      </c>
    </row>
    <row r="6">
      <c r="A6" s="1" t="str">
        <f t="shared" si="1"/>
        <v>apachegithubRename Methodnaive-bayes</v>
      </c>
      <c r="B6" s="1" t="s">
        <v>144</v>
      </c>
      <c r="C6" s="1" t="s">
        <v>139</v>
      </c>
      <c r="D6" s="1" t="s">
        <v>83</v>
      </c>
      <c r="E6" s="1" t="s">
        <v>143</v>
      </c>
      <c r="F6" s="17">
        <v>0.78195789447715</v>
      </c>
      <c r="G6" s="17">
        <v>0.738899008726595</v>
      </c>
    </row>
    <row r="7">
      <c r="A7" s="1" t="str">
        <f t="shared" si="1"/>
        <v>apachegithubExtract Methodsvm</v>
      </c>
      <c r="B7" s="1" t="s">
        <v>144</v>
      </c>
      <c r="C7" s="1" t="s">
        <v>139</v>
      </c>
      <c r="D7" s="1" t="s">
        <v>76</v>
      </c>
      <c r="E7" s="1" t="s">
        <v>146</v>
      </c>
      <c r="F7" s="17">
        <v>0.811959494639907</v>
      </c>
      <c r="G7" s="17">
        <v>0.803590188935016</v>
      </c>
    </row>
    <row r="8">
      <c r="A8" s="1" t="str">
        <f t="shared" si="1"/>
        <v>apachegithubExtract Methoddecision-tree</v>
      </c>
      <c r="B8" s="1" t="s">
        <v>144</v>
      </c>
      <c r="C8" s="1" t="s">
        <v>139</v>
      </c>
      <c r="D8" s="1" t="s">
        <v>76</v>
      </c>
      <c r="E8" s="1" t="s">
        <v>140</v>
      </c>
      <c r="F8" s="17">
        <v>0.782771902115413</v>
      </c>
      <c r="G8" s="17">
        <v>0.77526899940693</v>
      </c>
    </row>
    <row r="9">
      <c r="A9" s="1" t="str">
        <f t="shared" si="1"/>
        <v>apachegithubExtract Methodrandom-forest</v>
      </c>
      <c r="B9" s="1" t="s">
        <v>144</v>
      </c>
      <c r="C9" s="1" t="s">
        <v>139</v>
      </c>
      <c r="D9" s="1" t="s">
        <v>76</v>
      </c>
      <c r="E9" s="1" t="s">
        <v>141</v>
      </c>
      <c r="F9" s="17">
        <v>0.837395623778975</v>
      </c>
      <c r="G9" s="17">
        <v>0.835205032618825</v>
      </c>
    </row>
    <row r="10">
      <c r="A10" s="1" t="str">
        <f t="shared" si="1"/>
        <v>apachegithubExtract Methodlogistic-regression</v>
      </c>
      <c r="B10" s="1" t="s">
        <v>144</v>
      </c>
      <c r="C10" s="1" t="s">
        <v>139</v>
      </c>
      <c r="D10" s="1" t="s">
        <v>76</v>
      </c>
      <c r="E10" s="1" t="s">
        <v>142</v>
      </c>
      <c r="F10" s="17">
        <v>0.808752449135395</v>
      </c>
      <c r="G10" s="17">
        <v>0.80204820808269</v>
      </c>
    </row>
    <row r="11">
      <c r="A11" s="1" t="str">
        <f t="shared" si="1"/>
        <v>apachegithubExtract Methodnaive-bayes</v>
      </c>
      <c r="B11" s="1" t="s">
        <v>144</v>
      </c>
      <c r="C11" s="1" t="s">
        <v>139</v>
      </c>
      <c r="D11" s="1" t="s">
        <v>76</v>
      </c>
      <c r="E11" s="1" t="s">
        <v>143</v>
      </c>
      <c r="F11" s="17">
        <v>0.772927677859749</v>
      </c>
      <c r="G11" s="17">
        <v>0.725654494620011</v>
      </c>
    </row>
    <row r="12">
      <c r="A12" s="1" t="str">
        <f t="shared" si="1"/>
        <v>apachegithubMove Methodsvm</v>
      </c>
      <c r="B12" s="1" t="s">
        <v>144</v>
      </c>
      <c r="C12" s="1" t="s">
        <v>139</v>
      </c>
      <c r="D12" s="1" t="s">
        <v>79</v>
      </c>
      <c r="E12" s="1" t="s">
        <v>146</v>
      </c>
      <c r="F12" s="17">
        <v>0.778041227117733</v>
      </c>
      <c r="G12" s="17">
        <v>0.764659073554589</v>
      </c>
    </row>
    <row r="13">
      <c r="A13" s="1" t="str">
        <f t="shared" si="1"/>
        <v>apachegithubMove Methoddecision-tree</v>
      </c>
      <c r="B13" s="1" t="s">
        <v>144</v>
      </c>
      <c r="C13" s="1" t="s">
        <v>139</v>
      </c>
      <c r="D13" s="1" t="s">
        <v>79</v>
      </c>
      <c r="E13" s="1" t="s">
        <v>140</v>
      </c>
      <c r="F13" s="17">
        <v>0.718824952780109</v>
      </c>
      <c r="G13" s="17">
        <v>0.665769104018133</v>
      </c>
    </row>
    <row r="14">
      <c r="A14" s="1" t="str">
        <f t="shared" si="1"/>
        <v>apachegithubMove Methodrandom-forest</v>
      </c>
      <c r="B14" s="1" t="s">
        <v>144</v>
      </c>
      <c r="C14" s="1" t="s">
        <v>139</v>
      </c>
      <c r="D14" s="1" t="s">
        <v>79</v>
      </c>
      <c r="E14" s="1" t="s">
        <v>141</v>
      </c>
      <c r="F14" s="17">
        <v>0.785363841309308</v>
      </c>
      <c r="G14" s="17">
        <v>0.659105706087082</v>
      </c>
    </row>
    <row r="15">
      <c r="A15" s="1" t="str">
        <f t="shared" si="1"/>
        <v>apachegithubMove Methodlogistic-regression</v>
      </c>
      <c r="B15" s="1" t="s">
        <v>144</v>
      </c>
      <c r="C15" s="1" t="s">
        <v>139</v>
      </c>
      <c r="D15" s="1" t="s">
        <v>79</v>
      </c>
      <c r="E15" s="1" t="s">
        <v>142</v>
      </c>
      <c r="F15" s="17">
        <v>0.772574489423707</v>
      </c>
      <c r="G15" s="17">
        <v>0.762898779046868</v>
      </c>
    </row>
    <row r="16">
      <c r="A16" s="1" t="str">
        <f t="shared" si="1"/>
        <v>apachegithubMove Methodnaive-bayes</v>
      </c>
      <c r="B16" s="1" t="s">
        <v>144</v>
      </c>
      <c r="C16" s="1" t="s">
        <v>139</v>
      </c>
      <c r="D16" s="1" t="s">
        <v>79</v>
      </c>
      <c r="E16" s="1" t="s">
        <v>143</v>
      </c>
      <c r="F16" s="17">
        <v>0.764946856474408</v>
      </c>
      <c r="G16" s="17">
        <v>0.709579538786763</v>
      </c>
    </row>
    <row r="17">
      <c r="A17" s="1" t="str">
        <f t="shared" si="1"/>
        <v>apachegithubPull Up Methodsvm</v>
      </c>
      <c r="B17" s="1" t="s">
        <v>144</v>
      </c>
      <c r="C17" s="1" t="s">
        <v>139</v>
      </c>
      <c r="D17" s="1" t="s">
        <v>81</v>
      </c>
      <c r="E17" s="1" t="s">
        <v>146</v>
      </c>
      <c r="F17" s="17">
        <v>0.80588724944573</v>
      </c>
      <c r="G17" s="17">
        <v>0.792241327712842</v>
      </c>
    </row>
    <row r="18">
      <c r="A18" s="1" t="str">
        <f t="shared" si="1"/>
        <v>apachegithubPull Up Methoddecision-tree</v>
      </c>
      <c r="B18" s="1" t="s">
        <v>144</v>
      </c>
      <c r="C18" s="1" t="s">
        <v>139</v>
      </c>
      <c r="D18" s="1" t="s">
        <v>81</v>
      </c>
      <c r="E18" s="1" t="s">
        <v>140</v>
      </c>
      <c r="F18" s="17">
        <v>0.686400327673449</v>
      </c>
      <c r="G18" s="17">
        <v>0.627551238531717</v>
      </c>
    </row>
    <row r="19">
      <c r="A19" s="1" t="str">
        <f t="shared" si="1"/>
        <v>apachegithubPull Up Methodrandom-forest</v>
      </c>
      <c r="B19" s="1" t="s">
        <v>144</v>
      </c>
      <c r="C19" s="1" t="s">
        <v>139</v>
      </c>
      <c r="D19" s="1" t="s">
        <v>81</v>
      </c>
      <c r="E19" s="1" t="s">
        <v>141</v>
      </c>
      <c r="F19" s="17">
        <v>0.81299865343802</v>
      </c>
      <c r="G19" s="17">
        <v>0.744974476926628</v>
      </c>
    </row>
    <row r="20">
      <c r="A20" s="1" t="str">
        <f t="shared" si="1"/>
        <v>apachegithubPull Up Methodlogistic-regression</v>
      </c>
      <c r="B20" s="1" t="s">
        <v>144</v>
      </c>
      <c r="C20" s="1" t="s">
        <v>139</v>
      </c>
      <c r="D20" s="1" t="s">
        <v>81</v>
      </c>
      <c r="E20" s="1" t="s">
        <v>142</v>
      </c>
      <c r="F20" s="17">
        <v>0.821259771031284</v>
      </c>
      <c r="G20" s="17">
        <v>0.811843219070908</v>
      </c>
    </row>
    <row r="21">
      <c r="A21" s="1" t="str">
        <f t="shared" si="1"/>
        <v>apachegithubPull Up Methodnaive-bayes</v>
      </c>
      <c r="B21" s="1" t="s">
        <v>144</v>
      </c>
      <c r="C21" s="1" t="s">
        <v>139</v>
      </c>
      <c r="D21" s="1" t="s">
        <v>81</v>
      </c>
      <c r="E21" s="1" t="s">
        <v>143</v>
      </c>
      <c r="F21" s="17">
        <v>0.80151762214267</v>
      </c>
      <c r="G21" s="17">
        <v>0.768398416457893</v>
      </c>
    </row>
    <row r="22">
      <c r="A22" s="1" t="str">
        <f t="shared" si="1"/>
        <v>apachegithubPush Down Methodsvm</v>
      </c>
      <c r="B22" s="1" t="s">
        <v>144</v>
      </c>
      <c r="C22" s="1" t="s">
        <v>139</v>
      </c>
      <c r="D22" s="1" t="s">
        <v>82</v>
      </c>
      <c r="E22" s="1" t="s">
        <v>146</v>
      </c>
      <c r="F22" s="17">
        <v>0.814644872802273</v>
      </c>
      <c r="G22" s="17">
        <v>0.803043942470743</v>
      </c>
    </row>
    <row r="23">
      <c r="A23" s="1" t="str">
        <f t="shared" si="1"/>
        <v>apachegithubPush Down Methoddecision-tree</v>
      </c>
      <c r="B23" s="1" t="s">
        <v>144</v>
      </c>
      <c r="C23" s="1" t="s">
        <v>139</v>
      </c>
      <c r="D23" s="1" t="s">
        <v>82</v>
      </c>
      <c r="E23" s="1" t="s">
        <v>140</v>
      </c>
      <c r="F23" s="17">
        <v>0.740171145431858</v>
      </c>
      <c r="G23" s="17">
        <v>0.739883182950572</v>
      </c>
    </row>
    <row r="24">
      <c r="A24" s="1" t="str">
        <f t="shared" si="1"/>
        <v>apachegithubPush Down Methodrandom-forest</v>
      </c>
      <c r="B24" s="1" t="s">
        <v>144</v>
      </c>
      <c r="C24" s="1" t="s">
        <v>139</v>
      </c>
      <c r="D24" s="1" t="s">
        <v>82</v>
      </c>
      <c r="E24" s="1" t="s">
        <v>141</v>
      </c>
      <c r="F24" s="17">
        <v>0.814312249320959</v>
      </c>
      <c r="G24" s="17">
        <v>0.812726359201959</v>
      </c>
    </row>
    <row r="25">
      <c r="A25" s="1" t="str">
        <f t="shared" si="1"/>
        <v>apachegithubPush Down Methodlogistic-regression</v>
      </c>
      <c r="B25" s="1" t="s">
        <v>144</v>
      </c>
      <c r="C25" s="1" t="s">
        <v>139</v>
      </c>
      <c r="D25" s="1" t="s">
        <v>82</v>
      </c>
      <c r="E25" s="1" t="s">
        <v>142</v>
      </c>
      <c r="F25" s="17">
        <v>0.815710629827937</v>
      </c>
      <c r="G25" s="17">
        <v>0.805304917620951</v>
      </c>
    </row>
    <row r="26">
      <c r="A26" s="1" t="str">
        <f t="shared" si="1"/>
        <v>apachegithubPush Down Methodnaive-bayes</v>
      </c>
      <c r="B26" s="1" t="s">
        <v>144</v>
      </c>
      <c r="C26" s="1" t="s">
        <v>139</v>
      </c>
      <c r="D26" s="1" t="s">
        <v>82</v>
      </c>
      <c r="E26" s="1" t="s">
        <v>143</v>
      </c>
      <c r="F26" s="17">
        <v>0.779437872782507</v>
      </c>
      <c r="G26" s="17">
        <v>0.753260619255971</v>
      </c>
    </row>
    <row r="27">
      <c r="A27" s="1" t="str">
        <f t="shared" si="1"/>
        <v>apachegithubInline Methodsvm</v>
      </c>
      <c r="B27" s="1" t="s">
        <v>144</v>
      </c>
      <c r="C27" s="1" t="s">
        <v>139</v>
      </c>
      <c r="D27" s="1" t="s">
        <v>78</v>
      </c>
      <c r="E27" s="1" t="s">
        <v>146</v>
      </c>
      <c r="F27" s="17">
        <v>0.709454375200198</v>
      </c>
      <c r="G27" s="17">
        <v>0.670516626337715</v>
      </c>
    </row>
    <row r="28">
      <c r="A28" s="1" t="str">
        <f t="shared" si="1"/>
        <v>apachegithubInline Methoddecision-tree</v>
      </c>
      <c r="B28" s="1" t="s">
        <v>144</v>
      </c>
      <c r="C28" s="1" t="s">
        <v>139</v>
      </c>
      <c r="D28" s="1" t="s">
        <v>78</v>
      </c>
      <c r="E28" s="1" t="s">
        <v>140</v>
      </c>
      <c r="F28" s="17">
        <v>0.665515422066342</v>
      </c>
      <c r="G28" s="17">
        <v>0.62417990869858</v>
      </c>
    </row>
    <row r="29">
      <c r="A29" s="1" t="str">
        <f t="shared" si="1"/>
        <v>apachegithubInline Methodrandom-forest</v>
      </c>
      <c r="B29" s="1" t="s">
        <v>144</v>
      </c>
      <c r="C29" s="1" t="s">
        <v>139</v>
      </c>
      <c r="D29" s="1" t="s">
        <v>78</v>
      </c>
      <c r="E29" s="1" t="s">
        <v>141</v>
      </c>
      <c r="F29" s="17">
        <v>0.802103086577532</v>
      </c>
      <c r="G29" s="17">
        <v>0.694664105570384</v>
      </c>
    </row>
    <row r="30">
      <c r="A30" s="1" t="str">
        <f t="shared" si="1"/>
        <v>apachegithubInline Methodlogistic-regression</v>
      </c>
      <c r="B30" s="1" t="s">
        <v>144</v>
      </c>
      <c r="C30" s="1" t="s">
        <v>139</v>
      </c>
      <c r="D30" s="1" t="s">
        <v>78</v>
      </c>
      <c r="E30" s="1" t="s">
        <v>142</v>
      </c>
      <c r="F30" s="17">
        <v>0.711637611803863</v>
      </c>
      <c r="G30" s="17">
        <v>0.674894604235787</v>
      </c>
    </row>
    <row r="31">
      <c r="A31" s="1" t="str">
        <f t="shared" si="1"/>
        <v>apachegithubInline Methodnaive-bayes</v>
      </c>
      <c r="B31" s="1" t="s">
        <v>144</v>
      </c>
      <c r="C31" s="1" t="s">
        <v>139</v>
      </c>
      <c r="D31" s="1" t="s">
        <v>78</v>
      </c>
      <c r="E31" s="1" t="s">
        <v>143</v>
      </c>
      <c r="F31" s="17">
        <v>0.752586131169926</v>
      </c>
      <c r="G31" s="17">
        <v>0.705390775064235</v>
      </c>
    </row>
    <row r="32">
      <c r="A32" s="1" t="str">
        <f t="shared" si="1"/>
        <v>apachegithubExtract And Move Methodsvm</v>
      </c>
      <c r="B32" s="1" t="s">
        <v>144</v>
      </c>
      <c r="C32" s="1" t="s">
        <v>139</v>
      </c>
      <c r="D32" s="1" t="s">
        <v>74</v>
      </c>
      <c r="E32" s="1" t="s">
        <v>146</v>
      </c>
      <c r="F32" s="17">
        <v>0.752096809301247</v>
      </c>
      <c r="G32" s="17">
        <v>0.745772033548741</v>
      </c>
    </row>
    <row r="33">
      <c r="A33" s="1" t="str">
        <f t="shared" si="1"/>
        <v>apachegithubExtract And Move Methoddecision-tree</v>
      </c>
      <c r="B33" s="1" t="s">
        <v>144</v>
      </c>
      <c r="C33" s="1" t="s">
        <v>139</v>
      </c>
      <c r="D33" s="1" t="s">
        <v>74</v>
      </c>
      <c r="E33" s="1" t="s">
        <v>140</v>
      </c>
      <c r="F33" s="17">
        <v>0.643434146337758</v>
      </c>
      <c r="G33" s="17">
        <v>0.642788395435171</v>
      </c>
    </row>
    <row r="34">
      <c r="A34" s="1" t="str">
        <f t="shared" si="1"/>
        <v>apachegithubExtract And Move Methodrandom-forest</v>
      </c>
      <c r="B34" s="1" t="s">
        <v>144</v>
      </c>
      <c r="C34" s="1" t="s">
        <v>139</v>
      </c>
      <c r="D34" s="1" t="s">
        <v>74</v>
      </c>
      <c r="E34" s="1" t="s">
        <v>141</v>
      </c>
      <c r="F34" s="17">
        <v>0.772648719151167</v>
      </c>
      <c r="G34" s="17">
        <v>0.770108620926715</v>
      </c>
    </row>
    <row r="35">
      <c r="A35" s="1" t="str">
        <f t="shared" si="1"/>
        <v>apachegithubExtract And Move Methodlogistic-regression</v>
      </c>
      <c r="B35" s="1" t="s">
        <v>144</v>
      </c>
      <c r="C35" s="1" t="s">
        <v>139</v>
      </c>
      <c r="D35" s="1" t="s">
        <v>74</v>
      </c>
      <c r="E35" s="1" t="s">
        <v>142</v>
      </c>
      <c r="F35" s="17">
        <v>0.697764283851094</v>
      </c>
      <c r="G35" s="17">
        <v>0.690499106283514</v>
      </c>
    </row>
    <row r="36">
      <c r="A36" s="1" t="str">
        <f t="shared" si="1"/>
        <v>apachegithubExtract And Move Methodnaive-bayes</v>
      </c>
      <c r="B36" s="1" t="s">
        <v>144</v>
      </c>
      <c r="C36" s="1" t="s">
        <v>139</v>
      </c>
      <c r="D36" s="1" t="s">
        <v>74</v>
      </c>
      <c r="E36" s="1" t="s">
        <v>143</v>
      </c>
      <c r="F36" s="17">
        <v>0.735788562072911</v>
      </c>
      <c r="G36" s="17">
        <v>0.697442595902653</v>
      </c>
    </row>
    <row r="37">
      <c r="A37" s="1" t="str">
        <f t="shared" si="1"/>
        <v>apachefdroidRename Methodsvm</v>
      </c>
      <c r="B37" s="1" t="s">
        <v>144</v>
      </c>
      <c r="C37" s="1" t="s">
        <v>145</v>
      </c>
      <c r="D37" s="1" t="s">
        <v>83</v>
      </c>
      <c r="E37" s="1" t="s">
        <v>146</v>
      </c>
      <c r="F37" s="17">
        <v>0.669643118075102</v>
      </c>
      <c r="G37" s="17">
        <v>0.641264238729343</v>
      </c>
    </row>
    <row r="38">
      <c r="A38" s="1" t="str">
        <f t="shared" si="1"/>
        <v>apachefdroidRename Methoddecision-tree</v>
      </c>
      <c r="B38" s="1" t="s">
        <v>144</v>
      </c>
      <c r="C38" s="1" t="s">
        <v>145</v>
      </c>
      <c r="D38" s="1" t="s">
        <v>83</v>
      </c>
      <c r="E38" s="1" t="s">
        <v>140</v>
      </c>
      <c r="F38" s="17">
        <v>0.64793195565499</v>
      </c>
      <c r="G38" s="17">
        <v>0.643537087544788</v>
      </c>
    </row>
    <row r="39">
      <c r="A39" s="1" t="str">
        <f t="shared" si="1"/>
        <v>apachefdroidRename Methodrandom-forest</v>
      </c>
      <c r="B39" s="1" t="s">
        <v>144</v>
      </c>
      <c r="C39" s="1" t="s">
        <v>145</v>
      </c>
      <c r="D39" s="1" t="s">
        <v>83</v>
      </c>
      <c r="E39" s="1" t="s">
        <v>141</v>
      </c>
      <c r="F39" s="17">
        <v>0.666360026010916</v>
      </c>
      <c r="G39" s="17">
        <v>0.652762179795711</v>
      </c>
    </row>
    <row r="40">
      <c r="A40" s="1" t="str">
        <f t="shared" si="1"/>
        <v>apachefdroidRename Methodlogistic-regression</v>
      </c>
      <c r="B40" s="1" t="s">
        <v>144</v>
      </c>
      <c r="C40" s="1" t="s">
        <v>145</v>
      </c>
      <c r="D40" s="1" t="s">
        <v>83</v>
      </c>
      <c r="E40" s="1" t="s">
        <v>142</v>
      </c>
      <c r="F40" s="17">
        <v>0.668214641561191</v>
      </c>
      <c r="G40" s="17">
        <v>0.634017861917749</v>
      </c>
    </row>
    <row r="41">
      <c r="A41" s="1" t="str">
        <f t="shared" si="1"/>
        <v>apachefdroidRename Methodnaive-bayes</v>
      </c>
      <c r="B41" s="1" t="s">
        <v>144</v>
      </c>
      <c r="C41" s="1" t="s">
        <v>145</v>
      </c>
      <c r="D41" s="1" t="s">
        <v>83</v>
      </c>
      <c r="E41" s="1" t="s">
        <v>143</v>
      </c>
      <c r="F41" s="17">
        <v>0.660645169110596</v>
      </c>
      <c r="G41" s="17">
        <v>0.590058291887266</v>
      </c>
    </row>
    <row r="42">
      <c r="A42" s="1" t="str">
        <f t="shared" si="1"/>
        <v>apachefdroidExtract Methodsvm</v>
      </c>
      <c r="B42" s="1" t="s">
        <v>144</v>
      </c>
      <c r="C42" s="1" t="s">
        <v>145</v>
      </c>
      <c r="D42" s="1" t="s">
        <v>76</v>
      </c>
      <c r="E42" s="1" t="s">
        <v>146</v>
      </c>
      <c r="F42" s="17">
        <v>0.688668846515803</v>
      </c>
      <c r="G42" s="17">
        <v>0.652227391839135</v>
      </c>
    </row>
    <row r="43">
      <c r="A43" s="1" t="str">
        <f t="shared" si="1"/>
        <v>apachefdroidExtract Methoddecision-tree</v>
      </c>
      <c r="B43" s="1" t="s">
        <v>144</v>
      </c>
      <c r="C43" s="1" t="s">
        <v>145</v>
      </c>
      <c r="D43" s="1" t="s">
        <v>76</v>
      </c>
      <c r="E43" s="1" t="s">
        <v>140</v>
      </c>
      <c r="F43" s="17">
        <v>0.722461608708949</v>
      </c>
      <c r="G43" s="17">
        <v>0.700732659500508</v>
      </c>
    </row>
    <row r="44">
      <c r="A44" s="1" t="str">
        <f t="shared" si="1"/>
        <v>apachefdroidExtract Methodrandom-forest</v>
      </c>
      <c r="B44" s="1" t="s">
        <v>144</v>
      </c>
      <c r="C44" s="1" t="s">
        <v>145</v>
      </c>
      <c r="D44" s="1" t="s">
        <v>76</v>
      </c>
      <c r="E44" s="1" t="s">
        <v>141</v>
      </c>
      <c r="F44" s="17">
        <v>0.745527765467289</v>
      </c>
      <c r="G44" s="17">
        <v>0.713219958286539</v>
      </c>
    </row>
    <row r="45">
      <c r="A45" s="1" t="str">
        <f t="shared" si="1"/>
        <v>apachefdroidExtract Methodlogistic-regression</v>
      </c>
      <c r="B45" s="1" t="s">
        <v>144</v>
      </c>
      <c r="C45" s="1" t="s">
        <v>145</v>
      </c>
      <c r="D45" s="1" t="s">
        <v>76</v>
      </c>
      <c r="E45" s="1" t="s">
        <v>142</v>
      </c>
      <c r="F45" s="17">
        <v>0.679936548665999</v>
      </c>
      <c r="G45" s="17">
        <v>0.655222204395957</v>
      </c>
    </row>
    <row r="46">
      <c r="A46" s="1" t="str">
        <f t="shared" si="1"/>
        <v>apachefdroidExtract Methodnaive-bayes</v>
      </c>
      <c r="B46" s="1" t="s">
        <v>144</v>
      </c>
      <c r="C46" s="1" t="s">
        <v>145</v>
      </c>
      <c r="D46" s="1" t="s">
        <v>76</v>
      </c>
      <c r="E46" s="1" t="s">
        <v>143</v>
      </c>
      <c r="F46" s="17">
        <v>0.637668847787166</v>
      </c>
      <c r="G46" s="17">
        <v>0.569335258569977</v>
      </c>
    </row>
    <row r="47">
      <c r="A47" s="1" t="str">
        <f t="shared" si="1"/>
        <v>apachefdroidMove Methodsvm</v>
      </c>
      <c r="B47" s="1" t="s">
        <v>144</v>
      </c>
      <c r="C47" s="1" t="s">
        <v>145</v>
      </c>
      <c r="D47" s="1" t="s">
        <v>79</v>
      </c>
      <c r="E47" s="1" t="s">
        <v>146</v>
      </c>
      <c r="F47" s="17">
        <v>0.619625052891317</v>
      </c>
      <c r="G47" s="17">
        <v>0.574782608695652</v>
      </c>
    </row>
    <row r="48">
      <c r="A48" s="1" t="str">
        <f t="shared" si="1"/>
        <v>apachefdroidMove Methoddecision-tree</v>
      </c>
      <c r="B48" s="1" t="s">
        <v>144</v>
      </c>
      <c r="C48" s="1" t="s">
        <v>145</v>
      </c>
      <c r="D48" s="1" t="s">
        <v>79</v>
      </c>
      <c r="E48" s="1" t="s">
        <v>140</v>
      </c>
      <c r="F48" s="17">
        <v>0.577987815270188</v>
      </c>
      <c r="G48" s="17">
        <v>0.534989648033126</v>
      </c>
    </row>
    <row r="49">
      <c r="A49" s="1" t="str">
        <f t="shared" si="1"/>
        <v>apachefdroidMove Methodrandom-forest</v>
      </c>
      <c r="B49" s="1" t="s">
        <v>144</v>
      </c>
      <c r="C49" s="1" t="s">
        <v>145</v>
      </c>
      <c r="D49" s="1" t="s">
        <v>79</v>
      </c>
      <c r="E49" s="1" t="s">
        <v>141</v>
      </c>
      <c r="F49" s="17">
        <v>0.74398827937298</v>
      </c>
      <c r="G49" s="17">
        <v>0.524182194616977</v>
      </c>
    </row>
    <row r="50">
      <c r="A50" s="1" t="str">
        <f t="shared" si="1"/>
        <v>apachefdroidMove Methodlogistic-regression</v>
      </c>
      <c r="B50" s="1" t="s">
        <v>144</v>
      </c>
      <c r="C50" s="1" t="s">
        <v>145</v>
      </c>
      <c r="D50" s="1" t="s">
        <v>79</v>
      </c>
      <c r="E50" s="1" t="s">
        <v>142</v>
      </c>
      <c r="F50" s="17">
        <v>0.610041595061833</v>
      </c>
      <c r="G50" s="17">
        <v>0.57879917184265</v>
      </c>
    </row>
    <row r="51">
      <c r="A51" s="1" t="str">
        <f t="shared" si="1"/>
        <v>apachefdroidMove Methodnaive-bayes</v>
      </c>
      <c r="B51" s="1" t="s">
        <v>144</v>
      </c>
      <c r="C51" s="1" t="s">
        <v>145</v>
      </c>
      <c r="D51" s="1" t="s">
        <v>79</v>
      </c>
      <c r="E51" s="1" t="s">
        <v>143</v>
      </c>
      <c r="F51" s="17">
        <v>0.596987759277302</v>
      </c>
      <c r="G51" s="17">
        <v>0.539875776397515</v>
      </c>
    </row>
    <row r="52">
      <c r="A52" s="1" t="str">
        <f t="shared" si="1"/>
        <v>apachefdroidPull Up Methodsvm</v>
      </c>
      <c r="B52" s="1" t="s">
        <v>144</v>
      </c>
      <c r="C52" s="1" t="s">
        <v>145</v>
      </c>
      <c r="D52" s="1" t="s">
        <v>81</v>
      </c>
      <c r="E52" s="1" t="s">
        <v>146</v>
      </c>
      <c r="F52" s="17">
        <v>0.671537357175842</v>
      </c>
      <c r="G52" s="17">
        <v>0.65008216176739</v>
      </c>
    </row>
    <row r="53">
      <c r="A53" s="1" t="str">
        <f t="shared" si="1"/>
        <v>apachefdroidPull Up Methoddecision-tree</v>
      </c>
      <c r="B53" s="1" t="s">
        <v>144</v>
      </c>
      <c r="C53" s="1" t="s">
        <v>145</v>
      </c>
      <c r="D53" s="1" t="s">
        <v>81</v>
      </c>
      <c r="E53" s="1" t="s">
        <v>140</v>
      </c>
      <c r="F53" s="17">
        <v>0.619829877733415</v>
      </c>
      <c r="G53" s="17">
        <v>0.572393646156655</v>
      </c>
    </row>
    <row r="54">
      <c r="A54" s="1" t="str">
        <f t="shared" si="1"/>
        <v>apachefdroidPull Up Methodrandom-forest</v>
      </c>
      <c r="B54" s="1" t="s">
        <v>144</v>
      </c>
      <c r="C54" s="1" t="s">
        <v>145</v>
      </c>
      <c r="D54" s="1" t="s">
        <v>81</v>
      </c>
      <c r="E54" s="1" t="s">
        <v>141</v>
      </c>
      <c r="F54" s="17">
        <v>0.707987341772151</v>
      </c>
      <c r="G54" s="17">
        <v>0.569015884608362</v>
      </c>
    </row>
    <row r="55">
      <c r="A55" s="1" t="str">
        <f t="shared" si="1"/>
        <v>apachefdroidPull Up Methodlogistic-regression</v>
      </c>
      <c r="B55" s="1" t="s">
        <v>144</v>
      </c>
      <c r="C55" s="1" t="s">
        <v>145</v>
      </c>
      <c r="D55" s="1" t="s">
        <v>81</v>
      </c>
      <c r="E55" s="1" t="s">
        <v>142</v>
      </c>
      <c r="F55" s="17">
        <v>0.683289277199887</v>
      </c>
      <c r="G55" s="17">
        <v>0.657385429979916</v>
      </c>
    </row>
    <row r="56">
      <c r="A56" s="1" t="str">
        <f t="shared" si="1"/>
        <v>apachefdroidPull Up Methodnaive-bayes</v>
      </c>
      <c r="B56" s="1" t="s">
        <v>144</v>
      </c>
      <c r="C56" s="1" t="s">
        <v>145</v>
      </c>
      <c r="D56" s="1" t="s">
        <v>81</v>
      </c>
      <c r="E56" s="1" t="s">
        <v>143</v>
      </c>
      <c r="F56" s="17">
        <v>0.689614924280641</v>
      </c>
      <c r="G56" s="17">
        <v>0.627807193719189</v>
      </c>
    </row>
    <row r="57">
      <c r="A57" s="1" t="str">
        <f t="shared" si="1"/>
        <v>apachefdroidPush Down Methodsvm</v>
      </c>
      <c r="B57" s="1" t="s">
        <v>144</v>
      </c>
      <c r="C57" s="1" t="s">
        <v>145</v>
      </c>
      <c r="D57" s="1" t="s">
        <v>82</v>
      </c>
      <c r="E57" s="1" t="s">
        <v>146</v>
      </c>
      <c r="F57" s="17">
        <v>0.61178893896007</v>
      </c>
      <c r="G57" s="17">
        <v>0.594041450777202</v>
      </c>
    </row>
    <row r="58">
      <c r="A58" s="1" t="str">
        <f t="shared" si="1"/>
        <v>apachefdroidPush Down Methoddecision-tree</v>
      </c>
      <c r="B58" s="1" t="s">
        <v>144</v>
      </c>
      <c r="C58" s="1" t="s">
        <v>145</v>
      </c>
      <c r="D58" s="1" t="s">
        <v>82</v>
      </c>
      <c r="E58" s="1" t="s">
        <v>140</v>
      </c>
      <c r="F58" s="17">
        <v>0.631082880005915</v>
      </c>
      <c r="G58" s="17">
        <v>0.625647668393782</v>
      </c>
    </row>
    <row r="59">
      <c r="A59" s="1" t="str">
        <f t="shared" si="1"/>
        <v>apachefdroidPush Down Methodrandom-forest</v>
      </c>
      <c r="B59" s="1" t="s">
        <v>144</v>
      </c>
      <c r="C59" s="1" t="s">
        <v>145</v>
      </c>
      <c r="D59" s="1" t="s">
        <v>82</v>
      </c>
      <c r="E59" s="1" t="s">
        <v>141</v>
      </c>
      <c r="F59" s="17">
        <v>0.712412745571445</v>
      </c>
      <c r="G59" s="17">
        <v>0.697927461139896</v>
      </c>
    </row>
    <row r="60">
      <c r="A60" s="1" t="str">
        <f t="shared" si="1"/>
        <v>apachefdroidPush Down Methodlogistic-regression</v>
      </c>
      <c r="B60" s="1" t="s">
        <v>144</v>
      </c>
      <c r="C60" s="1" t="s">
        <v>145</v>
      </c>
      <c r="D60" s="1" t="s">
        <v>82</v>
      </c>
      <c r="E60" s="1" t="s">
        <v>142</v>
      </c>
      <c r="F60" s="17">
        <v>0.588367482531037</v>
      </c>
      <c r="G60" s="17">
        <v>0.570984455958549</v>
      </c>
    </row>
    <row r="61">
      <c r="A61" s="1" t="str">
        <f t="shared" si="1"/>
        <v>apachefdroidPush Down Methodnaive-bayes</v>
      </c>
      <c r="B61" s="1" t="s">
        <v>144</v>
      </c>
      <c r="C61" s="1" t="s">
        <v>145</v>
      </c>
      <c r="D61" s="1" t="s">
        <v>82</v>
      </c>
      <c r="E61" s="1" t="s">
        <v>143</v>
      </c>
      <c r="F61" s="17">
        <v>0.659654679232921</v>
      </c>
      <c r="G61" s="17">
        <v>0.59041450777202</v>
      </c>
    </row>
    <row r="62">
      <c r="A62" s="1" t="str">
        <f t="shared" si="1"/>
        <v>apachefdroidInline Methodsvm</v>
      </c>
      <c r="B62" s="1" t="s">
        <v>144</v>
      </c>
      <c r="C62" s="1" t="s">
        <v>145</v>
      </c>
      <c r="D62" s="1" t="s">
        <v>78</v>
      </c>
      <c r="E62" s="1" t="s">
        <v>146</v>
      </c>
      <c r="F62" s="17">
        <v>0.614555363764224</v>
      </c>
      <c r="G62" s="17">
        <v>0.582143819014274</v>
      </c>
    </row>
    <row r="63">
      <c r="A63" s="1" t="str">
        <f t="shared" si="1"/>
        <v>apachefdroidInline Methoddecision-tree</v>
      </c>
      <c r="B63" s="1" t="s">
        <v>144</v>
      </c>
      <c r="C63" s="1" t="s">
        <v>145</v>
      </c>
      <c r="D63" s="1" t="s">
        <v>78</v>
      </c>
      <c r="E63" s="1" t="s">
        <v>140</v>
      </c>
      <c r="F63" s="17">
        <v>0.569798007875554</v>
      </c>
      <c r="G63" s="17">
        <v>0.541071909507137</v>
      </c>
    </row>
    <row r="64">
      <c r="A64" s="1" t="str">
        <f t="shared" si="1"/>
        <v>apachefdroidInline Methodrandom-forest</v>
      </c>
      <c r="B64" s="1" t="s">
        <v>144</v>
      </c>
      <c r="C64" s="1" t="s">
        <v>145</v>
      </c>
      <c r="D64" s="1" t="s">
        <v>78</v>
      </c>
      <c r="E64" s="1" t="s">
        <v>141</v>
      </c>
      <c r="F64" s="17">
        <v>0.74524779597853</v>
      </c>
      <c r="G64" s="17">
        <v>0.551171559385941</v>
      </c>
    </row>
    <row r="65">
      <c r="A65" s="1" t="str">
        <f t="shared" si="1"/>
        <v>apachefdroidInline Methodlogistic-regression</v>
      </c>
      <c r="B65" s="1" t="s">
        <v>144</v>
      </c>
      <c r="C65" s="1" t="s">
        <v>145</v>
      </c>
      <c r="D65" s="1" t="s">
        <v>78</v>
      </c>
      <c r="E65" s="1" t="s">
        <v>142</v>
      </c>
      <c r="F65" s="17">
        <v>0.614391002679371</v>
      </c>
      <c r="G65" s="17">
        <v>0.58335577699973</v>
      </c>
    </row>
    <row r="66">
      <c r="A66" s="1" t="str">
        <f t="shared" si="1"/>
        <v>apachefdroidInline Methodnaive-bayes</v>
      </c>
      <c r="B66" s="1" t="s">
        <v>144</v>
      </c>
      <c r="C66" s="1" t="s">
        <v>145</v>
      </c>
      <c r="D66" s="1" t="s">
        <v>78</v>
      </c>
      <c r="E66" s="1" t="s">
        <v>143</v>
      </c>
      <c r="F66" s="17">
        <v>0.615617694400797</v>
      </c>
      <c r="G66" s="17">
        <v>0.552518179369781</v>
      </c>
    </row>
    <row r="67">
      <c r="A67" s="1" t="str">
        <f t="shared" si="1"/>
        <v>apachefdroidExtract And Move Methodsvm</v>
      </c>
      <c r="B67" s="1" t="s">
        <v>144</v>
      </c>
      <c r="C67" s="1" t="s">
        <v>145</v>
      </c>
      <c r="D67" s="1" t="s">
        <v>74</v>
      </c>
      <c r="E67" s="1" t="s">
        <v>146</v>
      </c>
      <c r="F67" s="17">
        <v>0.615211659767396</v>
      </c>
      <c r="G67" s="17">
        <v>0.593059936908517</v>
      </c>
    </row>
    <row r="68">
      <c r="A68" s="1" t="str">
        <f t="shared" si="1"/>
        <v>apachefdroidExtract And Move Methoddecision-tree</v>
      </c>
      <c r="B68" s="1" t="s">
        <v>144</v>
      </c>
      <c r="C68" s="1" t="s">
        <v>145</v>
      </c>
      <c r="D68" s="1" t="s">
        <v>74</v>
      </c>
      <c r="E68" s="1" t="s">
        <v>140</v>
      </c>
      <c r="F68" s="17">
        <v>0.593866328257191</v>
      </c>
      <c r="G68" s="17">
        <v>0.588328075709779</v>
      </c>
    </row>
    <row r="69">
      <c r="A69" s="1" t="str">
        <f t="shared" si="1"/>
        <v>apachefdroidExtract And Move Methodrandom-forest</v>
      </c>
      <c r="B69" s="1" t="s">
        <v>144</v>
      </c>
      <c r="C69" s="1" t="s">
        <v>145</v>
      </c>
      <c r="D69" s="1" t="s">
        <v>74</v>
      </c>
      <c r="E69" s="1" t="s">
        <v>141</v>
      </c>
      <c r="F69" s="17">
        <v>0.635495345601629</v>
      </c>
      <c r="G69" s="17">
        <v>0.617507886435331</v>
      </c>
    </row>
    <row r="70">
      <c r="A70" s="1" t="str">
        <f t="shared" si="1"/>
        <v>apachefdroidExtract And Move Methodlogistic-regression</v>
      </c>
      <c r="B70" s="1" t="s">
        <v>144</v>
      </c>
      <c r="C70" s="1" t="s">
        <v>145</v>
      </c>
      <c r="D70" s="1" t="s">
        <v>74</v>
      </c>
      <c r="E70" s="1" t="s">
        <v>142</v>
      </c>
      <c r="F70" s="17">
        <v>0.611232908492467</v>
      </c>
      <c r="G70" s="17">
        <v>0.595425867507886</v>
      </c>
    </row>
    <row r="71">
      <c r="A71" s="1" t="str">
        <f t="shared" si="1"/>
        <v>apachefdroidExtract And Move Methodnaive-bayes</v>
      </c>
      <c r="B71" s="1" t="s">
        <v>144</v>
      </c>
      <c r="C71" s="1" t="s">
        <v>145</v>
      </c>
      <c r="D71" s="1" t="s">
        <v>74</v>
      </c>
      <c r="E71" s="1" t="s">
        <v>143</v>
      </c>
      <c r="F71" s="17">
        <v>0.532651741982688</v>
      </c>
      <c r="G71" s="17">
        <v>0.522870662460567</v>
      </c>
    </row>
    <row r="72">
      <c r="A72" s="1" t="str">
        <f t="shared" si="1"/>
        <v>githubapacheRename Methodsvm</v>
      </c>
      <c r="B72" s="1" t="s">
        <v>139</v>
      </c>
      <c r="C72" s="1" t="s">
        <v>144</v>
      </c>
      <c r="D72" s="1" t="s">
        <v>83</v>
      </c>
      <c r="E72" s="1" t="s">
        <v>146</v>
      </c>
      <c r="F72" s="17">
        <v>0.823429907268179</v>
      </c>
      <c r="G72" s="17">
        <v>0.817104991216286</v>
      </c>
    </row>
    <row r="73">
      <c r="A73" s="1" t="str">
        <f t="shared" si="1"/>
        <v>githubapacheRename Methoddecision-tree</v>
      </c>
      <c r="B73" s="1" t="s">
        <v>139</v>
      </c>
      <c r="C73" s="1" t="s">
        <v>144</v>
      </c>
      <c r="D73" s="1" t="s">
        <v>83</v>
      </c>
      <c r="E73" s="1" t="s">
        <v>140</v>
      </c>
      <c r="F73" s="17">
        <v>0.804865556854242</v>
      </c>
      <c r="G73" s="17">
        <v>0.804252350935207</v>
      </c>
    </row>
    <row r="74">
      <c r="A74" s="1" t="str">
        <f t="shared" si="1"/>
        <v>githubapacheRename Methodrandom-forest</v>
      </c>
      <c r="B74" s="1" t="s">
        <v>139</v>
      </c>
      <c r="C74" s="1" t="s">
        <v>144</v>
      </c>
      <c r="D74" s="1" t="s">
        <v>83</v>
      </c>
      <c r="E74" s="1" t="s">
        <v>141</v>
      </c>
      <c r="F74" s="17">
        <v>0.830700985367645</v>
      </c>
      <c r="G74" s="17">
        <v>0.830693913402914</v>
      </c>
    </row>
    <row r="75">
      <c r="A75" s="1" t="str">
        <f t="shared" si="1"/>
        <v>githubapacheRename Methodlogistic-regression</v>
      </c>
      <c r="B75" s="1" t="s">
        <v>139</v>
      </c>
      <c r="C75" s="1" t="s">
        <v>144</v>
      </c>
      <c r="D75" s="1" t="s">
        <v>83</v>
      </c>
      <c r="E75" s="1" t="s">
        <v>142</v>
      </c>
      <c r="F75" s="17">
        <v>0.82491413527395</v>
      </c>
      <c r="G75" s="17">
        <v>0.820424718404464</v>
      </c>
    </row>
    <row r="76">
      <c r="A76" s="1" t="str">
        <f t="shared" si="1"/>
        <v>githubapacheRename Methodnaive-bayes</v>
      </c>
      <c r="B76" s="1" t="s">
        <v>139</v>
      </c>
      <c r="C76" s="1" t="s">
        <v>144</v>
      </c>
      <c r="D76" s="1" t="s">
        <v>83</v>
      </c>
      <c r="E76" s="1" t="s">
        <v>143</v>
      </c>
      <c r="F76" s="17">
        <v>0.758670817467953</v>
      </c>
      <c r="G76" s="17">
        <v>0.686718507802004</v>
      </c>
    </row>
    <row r="77">
      <c r="A77" s="1" t="str">
        <f t="shared" si="1"/>
        <v>githubapacheExtract Methodsvm</v>
      </c>
      <c r="B77" s="1" t="s">
        <v>139</v>
      </c>
      <c r="C77" s="1" t="s">
        <v>144</v>
      </c>
      <c r="D77" s="1" t="s">
        <v>76</v>
      </c>
      <c r="E77" s="1" t="s">
        <v>146</v>
      </c>
      <c r="F77" s="17">
        <v>0.823067656775998</v>
      </c>
      <c r="G77" s="17">
        <v>0.819908029347938</v>
      </c>
    </row>
    <row r="78">
      <c r="A78" s="1" t="str">
        <f t="shared" si="1"/>
        <v>githubapacheExtract Methoddecision-tree</v>
      </c>
      <c r="B78" s="1" t="s">
        <v>139</v>
      </c>
      <c r="C78" s="1" t="s">
        <v>144</v>
      </c>
      <c r="D78" s="1" t="s">
        <v>76</v>
      </c>
      <c r="E78" s="1" t="s">
        <v>140</v>
      </c>
      <c r="F78" s="17">
        <v>0.82005165238086</v>
      </c>
      <c r="G78" s="17">
        <v>0.81979177431022</v>
      </c>
    </row>
    <row r="79">
      <c r="A79" s="1" t="str">
        <f t="shared" si="1"/>
        <v>githubapacheExtract Methodrandom-forest</v>
      </c>
      <c r="B79" s="1" t="s">
        <v>139</v>
      </c>
      <c r="C79" s="1" t="s">
        <v>144</v>
      </c>
      <c r="D79" s="1" t="s">
        <v>76</v>
      </c>
      <c r="E79" s="1" t="s">
        <v>141</v>
      </c>
      <c r="F79" s="17">
        <v>0.839788848445081</v>
      </c>
      <c r="G79" s="17">
        <v>0.833651958251524</v>
      </c>
    </row>
    <row r="80">
      <c r="A80" s="1" t="str">
        <f t="shared" si="1"/>
        <v>githubapacheExtract Methodlogistic-regression</v>
      </c>
      <c r="B80" s="1" t="s">
        <v>139</v>
      </c>
      <c r="C80" s="1" t="s">
        <v>144</v>
      </c>
      <c r="D80" s="1" t="s">
        <v>76</v>
      </c>
      <c r="E80" s="1" t="s">
        <v>142</v>
      </c>
      <c r="F80" s="17">
        <v>0.827406372801488</v>
      </c>
      <c r="G80" s="17">
        <v>0.825410767799938</v>
      </c>
    </row>
    <row r="81">
      <c r="A81" s="1" t="str">
        <f t="shared" si="1"/>
        <v>githubapacheExtract Methodnaive-bayes</v>
      </c>
      <c r="B81" s="1" t="s">
        <v>139</v>
      </c>
      <c r="C81" s="1" t="s">
        <v>144</v>
      </c>
      <c r="D81" s="1" t="s">
        <v>76</v>
      </c>
      <c r="E81" s="1" t="s">
        <v>143</v>
      </c>
      <c r="F81" s="17">
        <v>0.749533843129137</v>
      </c>
      <c r="G81" s="17">
        <v>0.670029451276221</v>
      </c>
    </row>
    <row r="82">
      <c r="A82" s="1" t="str">
        <f t="shared" si="1"/>
        <v>githubapacheMove Methodsvm</v>
      </c>
      <c r="B82" s="1" t="s">
        <v>139</v>
      </c>
      <c r="C82" s="1" t="s">
        <v>144</v>
      </c>
      <c r="D82" s="1" t="s">
        <v>79</v>
      </c>
      <c r="E82" s="1" t="s">
        <v>146</v>
      </c>
      <c r="F82" s="17">
        <v>0.771015573012877</v>
      </c>
      <c r="G82" s="17">
        <v>0.754663056558363</v>
      </c>
    </row>
    <row r="83">
      <c r="A83" s="1" t="str">
        <f t="shared" si="1"/>
        <v>githubapacheMove Methoddecision-tree</v>
      </c>
      <c r="B83" s="1" t="s">
        <v>139</v>
      </c>
      <c r="C83" s="1" t="s">
        <v>144</v>
      </c>
      <c r="D83" s="1" t="s">
        <v>79</v>
      </c>
      <c r="E83" s="1" t="s">
        <v>140</v>
      </c>
      <c r="F83" s="17">
        <v>0.72469113897787</v>
      </c>
      <c r="G83" s="17">
        <v>0.692839951865222</v>
      </c>
    </row>
    <row r="84">
      <c r="A84" s="1" t="str">
        <f t="shared" si="1"/>
        <v>githubapacheMove Methodrandom-forest</v>
      </c>
      <c r="B84" s="1" t="s">
        <v>139</v>
      </c>
      <c r="C84" s="1" t="s">
        <v>144</v>
      </c>
      <c r="D84" s="1" t="s">
        <v>79</v>
      </c>
      <c r="E84" s="1" t="s">
        <v>141</v>
      </c>
      <c r="F84" s="17">
        <v>0.797811480562676</v>
      </c>
      <c r="G84" s="17">
        <v>0.689267448856799</v>
      </c>
    </row>
    <row r="85">
      <c r="A85" s="1" t="str">
        <f t="shared" si="1"/>
        <v>githubapacheMove Methodlogistic-regression</v>
      </c>
      <c r="B85" s="1" t="s">
        <v>139</v>
      </c>
      <c r="C85" s="1" t="s">
        <v>144</v>
      </c>
      <c r="D85" s="1" t="s">
        <v>79</v>
      </c>
      <c r="E85" s="1" t="s">
        <v>142</v>
      </c>
      <c r="F85" s="17">
        <v>0.770660122183061</v>
      </c>
      <c r="G85" s="17">
        <v>0.760867930204572</v>
      </c>
    </row>
    <row r="86">
      <c r="A86" s="1" t="str">
        <f t="shared" si="1"/>
        <v>githubapacheMove Methodnaive-bayes</v>
      </c>
      <c r="B86" s="1" t="s">
        <v>139</v>
      </c>
      <c r="C86" s="1" t="s">
        <v>144</v>
      </c>
      <c r="D86" s="1" t="s">
        <v>79</v>
      </c>
      <c r="E86" s="1" t="s">
        <v>143</v>
      </c>
      <c r="F86" s="17">
        <v>0.722760806963586</v>
      </c>
      <c r="G86" s="17">
        <v>0.668170878459687</v>
      </c>
    </row>
    <row r="87">
      <c r="A87" s="1" t="str">
        <f t="shared" si="1"/>
        <v>githubapachePull Up Methodsvm</v>
      </c>
      <c r="B87" s="1" t="s">
        <v>139</v>
      </c>
      <c r="C87" s="1" t="s">
        <v>144</v>
      </c>
      <c r="D87" s="1" t="s">
        <v>81</v>
      </c>
      <c r="E87" s="1" t="s">
        <v>146</v>
      </c>
      <c r="F87" s="17">
        <v>0.827029023014759</v>
      </c>
      <c r="G87" s="17">
        <v>0.82118789438216</v>
      </c>
    </row>
    <row r="88">
      <c r="A88" s="1" t="str">
        <f t="shared" si="1"/>
        <v>githubapachePull Up Methoddecision-tree</v>
      </c>
      <c r="B88" s="1" t="s">
        <v>139</v>
      </c>
      <c r="C88" s="1" t="s">
        <v>144</v>
      </c>
      <c r="D88" s="1" t="s">
        <v>81</v>
      </c>
      <c r="E88" s="1" t="s">
        <v>140</v>
      </c>
      <c r="F88" s="17">
        <v>0.803756613327154</v>
      </c>
      <c r="G88" s="17">
        <v>0.794783434417692</v>
      </c>
    </row>
    <row r="89">
      <c r="A89" s="1" t="str">
        <f t="shared" si="1"/>
        <v>githubapachePull Up Methodrandom-forest</v>
      </c>
      <c r="B89" s="1" t="s">
        <v>139</v>
      </c>
      <c r="C89" s="1" t="s">
        <v>144</v>
      </c>
      <c r="D89" s="1" t="s">
        <v>81</v>
      </c>
      <c r="E89" s="1" t="s">
        <v>141</v>
      </c>
      <c r="F89" s="17">
        <v>0.836541152100672</v>
      </c>
      <c r="G89" s="17">
        <v>0.8218924217362</v>
      </c>
    </row>
    <row r="90">
      <c r="A90" s="1" t="str">
        <f t="shared" si="1"/>
        <v>githubapachePull Up Methodlogistic-regression</v>
      </c>
      <c r="B90" s="1" t="s">
        <v>139</v>
      </c>
      <c r="C90" s="1" t="s">
        <v>144</v>
      </c>
      <c r="D90" s="1" t="s">
        <v>81</v>
      </c>
      <c r="E90" s="1" t="s">
        <v>142</v>
      </c>
      <c r="F90" s="17">
        <v>0.831616046449191</v>
      </c>
      <c r="G90" s="17">
        <v>0.827957483305764</v>
      </c>
    </row>
    <row r="91">
      <c r="A91" s="1" t="str">
        <f t="shared" si="1"/>
        <v>githubapachePull Up Methodnaive-bayes</v>
      </c>
      <c r="B91" s="1" t="s">
        <v>139</v>
      </c>
      <c r="C91" s="1" t="s">
        <v>144</v>
      </c>
      <c r="D91" s="1" t="s">
        <v>81</v>
      </c>
      <c r="E91" s="1" t="s">
        <v>143</v>
      </c>
      <c r="F91" s="17">
        <v>0.778333876056567</v>
      </c>
      <c r="G91" s="17">
        <v>0.739539300373705</v>
      </c>
    </row>
    <row r="92">
      <c r="A92" s="1" t="str">
        <f t="shared" si="1"/>
        <v>githubapachePush Down Methodsvm</v>
      </c>
      <c r="B92" s="1" t="s">
        <v>139</v>
      </c>
      <c r="C92" s="1" t="s">
        <v>144</v>
      </c>
      <c r="D92" s="1" t="s">
        <v>82</v>
      </c>
      <c r="E92" s="1" t="s">
        <v>146</v>
      </c>
      <c r="F92" s="17">
        <v>0.813560421230301</v>
      </c>
      <c r="G92" s="17">
        <v>0.797881388695584</v>
      </c>
    </row>
    <row r="93">
      <c r="A93" s="1" t="str">
        <f t="shared" si="1"/>
        <v>githubapachePush Down Methoddecision-tree</v>
      </c>
      <c r="B93" s="1" t="s">
        <v>139</v>
      </c>
      <c r="C93" s="1" t="s">
        <v>144</v>
      </c>
      <c r="D93" s="1" t="s">
        <v>82</v>
      </c>
      <c r="E93" s="1" t="s">
        <v>140</v>
      </c>
      <c r="F93" s="17">
        <v>0.795325679080987</v>
      </c>
      <c r="G93" s="17">
        <v>0.795175133379726</v>
      </c>
    </row>
    <row r="94">
      <c r="A94" s="1" t="str">
        <f t="shared" si="1"/>
        <v>githubapachePush Down Methodrandom-forest</v>
      </c>
      <c r="B94" s="1" t="s">
        <v>139</v>
      </c>
      <c r="C94" s="1" t="s">
        <v>144</v>
      </c>
      <c r="D94" s="1" t="s">
        <v>82</v>
      </c>
      <c r="E94" s="1" t="s">
        <v>141</v>
      </c>
      <c r="F94" s="17">
        <v>0.86273745686852</v>
      </c>
      <c r="G94" s="17">
        <v>0.86140106703781</v>
      </c>
    </row>
    <row r="95">
      <c r="A95" s="1" t="str">
        <f t="shared" si="1"/>
        <v>githubapachePush Down Methodlogistic-regression</v>
      </c>
      <c r="B95" s="1" t="s">
        <v>139</v>
      </c>
      <c r="C95" s="1" t="s">
        <v>144</v>
      </c>
      <c r="D95" s="1" t="s">
        <v>82</v>
      </c>
      <c r="E95" s="1" t="s">
        <v>142</v>
      </c>
      <c r="F95" s="17">
        <v>0.816228901362009</v>
      </c>
      <c r="G95" s="17">
        <v>0.806000154643161</v>
      </c>
    </row>
    <row r="96">
      <c r="A96" s="1" t="str">
        <f t="shared" si="1"/>
        <v>githubapachePush Down Methodnaive-bayes</v>
      </c>
      <c r="B96" s="1" t="s">
        <v>139</v>
      </c>
      <c r="C96" s="1" t="s">
        <v>144</v>
      </c>
      <c r="D96" s="1" t="s">
        <v>82</v>
      </c>
      <c r="E96" s="1" t="s">
        <v>143</v>
      </c>
      <c r="F96" s="17">
        <v>0.774424882351295</v>
      </c>
      <c r="G96" s="17">
        <v>0.719593288486816</v>
      </c>
    </row>
    <row r="97">
      <c r="A97" s="1" t="str">
        <f t="shared" si="1"/>
        <v>githubapacheInline Methodsvm</v>
      </c>
      <c r="B97" s="1" t="s">
        <v>139</v>
      </c>
      <c r="C97" s="1" t="s">
        <v>144</v>
      </c>
      <c r="D97" s="1" t="s">
        <v>78</v>
      </c>
      <c r="E97" s="1" t="s">
        <v>146</v>
      </c>
      <c r="F97" s="17">
        <v>0.771885470452315</v>
      </c>
      <c r="G97" s="17">
        <v>0.76129450483694</v>
      </c>
    </row>
    <row r="98">
      <c r="A98" s="1" t="str">
        <f t="shared" si="1"/>
        <v>githubapacheInline Methoddecision-tree</v>
      </c>
      <c r="B98" s="1" t="s">
        <v>139</v>
      </c>
      <c r="C98" s="1" t="s">
        <v>144</v>
      </c>
      <c r="D98" s="1" t="s">
        <v>78</v>
      </c>
      <c r="E98" s="1" t="s">
        <v>140</v>
      </c>
      <c r="F98" s="17">
        <v>0.715352738776062</v>
      </c>
      <c r="G98" s="17">
        <v>0.695322628901964</v>
      </c>
    </row>
    <row r="99">
      <c r="A99" s="1" t="str">
        <f t="shared" si="1"/>
        <v>githubapacheInline Methodrandom-forest</v>
      </c>
      <c r="B99" s="1" t="s">
        <v>139</v>
      </c>
      <c r="C99" s="1" t="s">
        <v>144</v>
      </c>
      <c r="D99" s="1" t="s">
        <v>78</v>
      </c>
      <c r="E99" s="1" t="s">
        <v>141</v>
      </c>
      <c r="F99" s="17">
        <v>0.792729931421366</v>
      </c>
      <c r="G99" s="17">
        <v>0.726289019646953</v>
      </c>
    </row>
    <row r="100">
      <c r="A100" s="1" t="str">
        <f t="shared" si="1"/>
        <v>githubapacheInline Methodlogistic-regression</v>
      </c>
      <c r="B100" s="1" t="s">
        <v>139</v>
      </c>
      <c r="C100" s="1" t="s">
        <v>144</v>
      </c>
      <c r="D100" s="1" t="s">
        <v>78</v>
      </c>
      <c r="E100" s="1" t="s">
        <v>142</v>
      </c>
      <c r="F100" s="17">
        <v>0.774325876675701</v>
      </c>
      <c r="G100" s="17">
        <v>0.767677271367308</v>
      </c>
    </row>
    <row r="101">
      <c r="A101" s="1" t="str">
        <f t="shared" si="1"/>
        <v>githubapacheInline Methodnaive-bayes</v>
      </c>
      <c r="B101" s="1" t="s">
        <v>139</v>
      </c>
      <c r="C101" s="1" t="s">
        <v>144</v>
      </c>
      <c r="D101" s="1" t="s">
        <v>78</v>
      </c>
      <c r="E101" s="1" t="s">
        <v>143</v>
      </c>
      <c r="F101" s="17">
        <v>0.69810440959007</v>
      </c>
      <c r="G101" s="17">
        <v>0.630048868056248</v>
      </c>
    </row>
    <row r="102">
      <c r="A102" s="1" t="str">
        <f t="shared" si="1"/>
        <v>githubapacheExtract And Move Methodsvm</v>
      </c>
      <c r="B102" s="1" t="s">
        <v>139</v>
      </c>
      <c r="C102" s="1" t="s">
        <v>144</v>
      </c>
      <c r="D102" s="1" t="s">
        <v>74</v>
      </c>
      <c r="E102" s="1" t="s">
        <v>146</v>
      </c>
      <c r="F102" s="17">
        <v>0.781529934835619</v>
      </c>
      <c r="G102" s="17">
        <v>0.758535242290748</v>
      </c>
    </row>
    <row r="103">
      <c r="A103" s="1" t="str">
        <f t="shared" si="1"/>
        <v>githubapacheExtract And Move Methoddecision-tree</v>
      </c>
      <c r="B103" s="1" t="s">
        <v>139</v>
      </c>
      <c r="C103" s="1" t="s">
        <v>144</v>
      </c>
      <c r="D103" s="1" t="s">
        <v>74</v>
      </c>
      <c r="E103" s="1" t="s">
        <v>140</v>
      </c>
      <c r="F103" s="17">
        <v>0.753478669689121</v>
      </c>
      <c r="G103" s="17">
        <v>0.749724669603524</v>
      </c>
    </row>
    <row r="104">
      <c r="A104" s="1" t="str">
        <f t="shared" si="1"/>
        <v>githubapacheExtract And Move Methodrandom-forest</v>
      </c>
      <c r="B104" s="1" t="s">
        <v>139</v>
      </c>
      <c r="C104" s="1" t="s">
        <v>144</v>
      </c>
      <c r="D104" s="1" t="s">
        <v>74</v>
      </c>
      <c r="E104" s="1" t="s">
        <v>141</v>
      </c>
      <c r="F104" s="17">
        <v>0.841861241839987</v>
      </c>
      <c r="G104" s="17">
        <v>0.841409691629955</v>
      </c>
    </row>
    <row r="105">
      <c r="A105" s="1" t="str">
        <f t="shared" si="1"/>
        <v>githubapacheExtract And Move Methodlogistic-regression</v>
      </c>
      <c r="B105" s="1" t="s">
        <v>139</v>
      </c>
      <c r="C105" s="1" t="s">
        <v>144</v>
      </c>
      <c r="D105" s="1" t="s">
        <v>74</v>
      </c>
      <c r="E105" s="1" t="s">
        <v>142</v>
      </c>
      <c r="F105" s="17">
        <v>0.782442396313364</v>
      </c>
      <c r="G105" s="17">
        <v>0.767621145374449</v>
      </c>
    </row>
    <row r="106">
      <c r="A106" s="1" t="str">
        <f t="shared" si="1"/>
        <v>githubapacheExtract And Move Methodnaive-bayes</v>
      </c>
      <c r="B106" s="1" t="s">
        <v>139</v>
      </c>
      <c r="C106" s="1" t="s">
        <v>144</v>
      </c>
      <c r="D106" s="1" t="s">
        <v>74</v>
      </c>
      <c r="E106" s="1" t="s">
        <v>143</v>
      </c>
      <c r="F106" s="17">
        <v>0.751489532945682</v>
      </c>
      <c r="G106" s="17">
        <v>0.687224669603524</v>
      </c>
    </row>
    <row r="107">
      <c r="A107" s="1" t="str">
        <f t="shared" si="1"/>
        <v>githubfdroidRename Methodsvm</v>
      </c>
      <c r="B107" s="1" t="s">
        <v>139</v>
      </c>
      <c r="C107" s="1" t="s">
        <v>145</v>
      </c>
      <c r="D107" s="1" t="s">
        <v>83</v>
      </c>
      <c r="E107" s="1" t="s">
        <v>146</v>
      </c>
      <c r="F107" s="17">
        <v>0.680542954853505</v>
      </c>
      <c r="G107" s="17">
        <v>0.642708166212096</v>
      </c>
    </row>
    <row r="108">
      <c r="A108" s="1" t="str">
        <f t="shared" si="1"/>
        <v>githubfdroidRename Methoddecision-tree</v>
      </c>
      <c r="B108" s="1" t="s">
        <v>139</v>
      </c>
      <c r="C108" s="1" t="s">
        <v>145</v>
      </c>
      <c r="D108" s="1" t="s">
        <v>83</v>
      </c>
      <c r="E108" s="1" t="s">
        <v>140</v>
      </c>
      <c r="F108" s="17">
        <v>0.674368942631911</v>
      </c>
      <c r="G108" s="17">
        <v>0.661479223487887</v>
      </c>
    </row>
    <row r="109">
      <c r="A109" s="1" t="str">
        <f t="shared" si="1"/>
        <v>githubfdroidRename Methodrandom-forest</v>
      </c>
      <c r="B109" s="1" t="s">
        <v>139</v>
      </c>
      <c r="C109" s="1" t="s">
        <v>145</v>
      </c>
      <c r="D109" s="1" t="s">
        <v>83</v>
      </c>
      <c r="E109" s="1" t="s">
        <v>141</v>
      </c>
      <c r="F109" s="17">
        <v>0.672397479819167</v>
      </c>
      <c r="G109" s="17">
        <v>0.65688004706134</v>
      </c>
    </row>
    <row r="110">
      <c r="A110" s="1" t="str">
        <f t="shared" si="1"/>
        <v>githubfdroidRename Methodlogistic-regression</v>
      </c>
      <c r="B110" s="1" t="s">
        <v>139</v>
      </c>
      <c r="C110" s="1" t="s">
        <v>145</v>
      </c>
      <c r="D110" s="1" t="s">
        <v>83</v>
      </c>
      <c r="E110" s="1" t="s">
        <v>142</v>
      </c>
      <c r="F110" s="17">
        <v>0.682585049419479</v>
      </c>
      <c r="G110" s="17">
        <v>0.646585378897267</v>
      </c>
    </row>
    <row r="111">
      <c r="A111" s="1" t="str">
        <f t="shared" si="1"/>
        <v>githubfdroidRename Methodnaive-bayes</v>
      </c>
      <c r="B111" s="1" t="s">
        <v>139</v>
      </c>
      <c r="C111" s="1" t="s">
        <v>145</v>
      </c>
      <c r="D111" s="1" t="s">
        <v>83</v>
      </c>
      <c r="E111" s="1" t="s">
        <v>143</v>
      </c>
      <c r="F111" s="17">
        <v>0.638917023550028</v>
      </c>
      <c r="G111" s="17">
        <v>0.550617680089844</v>
      </c>
    </row>
    <row r="112">
      <c r="A112" s="1" t="str">
        <f t="shared" si="1"/>
        <v>githubfdroidExtract Methodsvm</v>
      </c>
      <c r="B112" s="1" t="s">
        <v>139</v>
      </c>
      <c r="C112" s="1" t="s">
        <v>145</v>
      </c>
      <c r="D112" s="1" t="s">
        <v>76</v>
      </c>
      <c r="E112" s="1" t="s">
        <v>146</v>
      </c>
      <c r="F112" s="17">
        <v>0.709788163897245</v>
      </c>
      <c r="G112" s="17">
        <v>0.675196534574041</v>
      </c>
    </row>
    <row r="113">
      <c r="A113" s="1" t="str">
        <f t="shared" si="1"/>
        <v>githubfdroidExtract Methoddecision-tree</v>
      </c>
      <c r="B113" s="1" t="s">
        <v>139</v>
      </c>
      <c r="C113" s="1" t="s">
        <v>145</v>
      </c>
      <c r="D113" s="1" t="s">
        <v>76</v>
      </c>
      <c r="E113" s="1" t="s">
        <v>140</v>
      </c>
      <c r="F113" s="17">
        <v>0.751980918499353</v>
      </c>
      <c r="G113" s="17">
        <v>0.737445852719396</v>
      </c>
    </row>
    <row r="114">
      <c r="A114" s="1" t="str">
        <f t="shared" si="1"/>
        <v>githubfdroidExtract Methodrandom-forest</v>
      </c>
      <c r="B114" s="1" t="s">
        <v>139</v>
      </c>
      <c r="C114" s="1" t="s">
        <v>145</v>
      </c>
      <c r="D114" s="1" t="s">
        <v>76</v>
      </c>
      <c r="E114" s="1" t="s">
        <v>141</v>
      </c>
      <c r="F114" s="17">
        <v>0.783793296438061</v>
      </c>
      <c r="G114" s="17">
        <v>0.74749986630301</v>
      </c>
    </row>
    <row r="115">
      <c r="A115" s="1" t="str">
        <f t="shared" si="1"/>
        <v>githubfdroidExtract Methodlogistic-regression</v>
      </c>
      <c r="B115" s="1" t="s">
        <v>139</v>
      </c>
      <c r="C115" s="1" t="s">
        <v>145</v>
      </c>
      <c r="D115" s="1" t="s">
        <v>76</v>
      </c>
      <c r="E115" s="1" t="s">
        <v>142</v>
      </c>
      <c r="F115" s="17">
        <v>0.715686787617244</v>
      </c>
      <c r="G115" s="17">
        <v>0.685009893577196</v>
      </c>
    </row>
    <row r="116">
      <c r="A116" s="1" t="str">
        <f t="shared" si="1"/>
        <v>githubfdroidExtract Methodnaive-bayes</v>
      </c>
      <c r="B116" s="1" t="s">
        <v>139</v>
      </c>
      <c r="C116" s="1" t="s">
        <v>145</v>
      </c>
      <c r="D116" s="1" t="s">
        <v>76</v>
      </c>
      <c r="E116" s="1" t="s">
        <v>143</v>
      </c>
      <c r="F116" s="17">
        <v>0.629377652611514</v>
      </c>
      <c r="G116" s="17">
        <v>0.541339109043264</v>
      </c>
    </row>
    <row r="117">
      <c r="A117" s="1" t="str">
        <f t="shared" si="1"/>
        <v>githubfdroidMove Methodsvm</v>
      </c>
      <c r="B117" s="1" t="s">
        <v>139</v>
      </c>
      <c r="C117" s="1" t="s">
        <v>145</v>
      </c>
      <c r="D117" s="1" t="s">
        <v>79</v>
      </c>
      <c r="E117" s="1" t="s">
        <v>146</v>
      </c>
      <c r="F117" s="17">
        <v>0.66012811356376</v>
      </c>
      <c r="G117" s="17">
        <v>0.604140786749482</v>
      </c>
    </row>
    <row r="118">
      <c r="A118" s="1" t="str">
        <f t="shared" si="1"/>
        <v>githubfdroidMove Methoddecision-tree</v>
      </c>
      <c r="B118" s="1" t="s">
        <v>139</v>
      </c>
      <c r="C118" s="1" t="s">
        <v>145</v>
      </c>
      <c r="D118" s="1" t="s">
        <v>79</v>
      </c>
      <c r="E118" s="1" t="s">
        <v>140</v>
      </c>
      <c r="F118" s="17">
        <v>0.751577276045252</v>
      </c>
      <c r="G118" s="17">
        <v>0.689648033126294</v>
      </c>
    </row>
    <row r="119">
      <c r="A119" s="1" t="str">
        <f t="shared" si="1"/>
        <v>githubfdroidMove Methodrandom-forest</v>
      </c>
      <c r="B119" s="1" t="s">
        <v>139</v>
      </c>
      <c r="C119" s="1" t="s">
        <v>145</v>
      </c>
      <c r="D119" s="1" t="s">
        <v>79</v>
      </c>
      <c r="E119" s="1" t="s">
        <v>141</v>
      </c>
      <c r="F119" s="17">
        <v>0.79786018244567</v>
      </c>
      <c r="G119" s="17">
        <v>0.67055900621118</v>
      </c>
    </row>
    <row r="120">
      <c r="A120" s="1" t="str">
        <f t="shared" si="1"/>
        <v>githubfdroidMove Methodlogistic-regression</v>
      </c>
      <c r="B120" s="1" t="s">
        <v>139</v>
      </c>
      <c r="C120" s="1" t="s">
        <v>145</v>
      </c>
      <c r="D120" s="1" t="s">
        <v>79</v>
      </c>
      <c r="E120" s="1" t="s">
        <v>142</v>
      </c>
      <c r="F120" s="17">
        <v>0.654373232733906</v>
      </c>
      <c r="G120" s="17">
        <v>0.608281573498964</v>
      </c>
    </row>
    <row r="121">
      <c r="A121" s="1" t="str">
        <f t="shared" si="1"/>
        <v>githubfdroidMove Methodnaive-bayes</v>
      </c>
      <c r="B121" s="1" t="s">
        <v>139</v>
      </c>
      <c r="C121" s="1" t="s">
        <v>145</v>
      </c>
      <c r="D121" s="1" t="s">
        <v>79</v>
      </c>
      <c r="E121" s="1" t="s">
        <v>143</v>
      </c>
      <c r="F121" s="17">
        <v>0.608129241753346</v>
      </c>
      <c r="G121" s="17">
        <v>0.541242236024844</v>
      </c>
    </row>
    <row r="122">
      <c r="A122" s="1" t="str">
        <f t="shared" si="1"/>
        <v>githubfdroidPull Up Methodsvm</v>
      </c>
      <c r="B122" s="1" t="s">
        <v>139</v>
      </c>
      <c r="C122" s="1" t="s">
        <v>145</v>
      </c>
      <c r="D122" s="1" t="s">
        <v>81</v>
      </c>
      <c r="E122" s="1" t="s">
        <v>146</v>
      </c>
      <c r="F122" s="17">
        <v>0.714873475987842</v>
      </c>
      <c r="G122" s="17">
        <v>0.674639401132006</v>
      </c>
    </row>
    <row r="123">
      <c r="A123" s="1" t="str">
        <f t="shared" si="1"/>
        <v>githubfdroidPull Up Methoddecision-tree</v>
      </c>
      <c r="B123" s="1" t="s">
        <v>139</v>
      </c>
      <c r="C123" s="1" t="s">
        <v>145</v>
      </c>
      <c r="D123" s="1" t="s">
        <v>81</v>
      </c>
      <c r="E123" s="1" t="s">
        <v>140</v>
      </c>
      <c r="F123" s="17">
        <v>0.755023396115185</v>
      </c>
      <c r="G123" s="17">
        <v>0.726583896293591</v>
      </c>
    </row>
    <row r="124">
      <c r="A124" s="1" t="str">
        <f t="shared" si="1"/>
        <v>githubfdroidPull Up Methodrandom-forest</v>
      </c>
      <c r="B124" s="1" t="s">
        <v>139</v>
      </c>
      <c r="C124" s="1" t="s">
        <v>145</v>
      </c>
      <c r="D124" s="1" t="s">
        <v>81</v>
      </c>
      <c r="E124" s="1" t="s">
        <v>141</v>
      </c>
      <c r="F124" s="17">
        <v>0.787380719392454</v>
      </c>
      <c r="G124" s="17">
        <v>0.724301624977177</v>
      </c>
    </row>
    <row r="125">
      <c r="A125" s="1" t="str">
        <f t="shared" si="1"/>
        <v>githubfdroidPull Up Methodlogistic-regression</v>
      </c>
      <c r="B125" s="1" t="s">
        <v>139</v>
      </c>
      <c r="C125" s="1" t="s">
        <v>145</v>
      </c>
      <c r="D125" s="1" t="s">
        <v>81</v>
      </c>
      <c r="E125" s="1" t="s">
        <v>142</v>
      </c>
      <c r="F125" s="17">
        <v>0.709403732716163</v>
      </c>
      <c r="G125" s="17">
        <v>0.675278437100602</v>
      </c>
    </row>
    <row r="126">
      <c r="A126" s="1" t="str">
        <f t="shared" si="1"/>
        <v>githubfdroidPull Up Methodnaive-bayes</v>
      </c>
      <c r="B126" s="1" t="s">
        <v>139</v>
      </c>
      <c r="C126" s="1" t="s">
        <v>145</v>
      </c>
      <c r="D126" s="1" t="s">
        <v>81</v>
      </c>
      <c r="E126" s="1" t="s">
        <v>143</v>
      </c>
      <c r="F126" s="17">
        <v>0.699171893054758</v>
      </c>
      <c r="G126" s="17">
        <v>0.619317144422128</v>
      </c>
    </row>
    <row r="127">
      <c r="A127" s="1" t="str">
        <f t="shared" si="1"/>
        <v>githubfdroidPush Down Methodsvm</v>
      </c>
      <c r="B127" s="1" t="s">
        <v>139</v>
      </c>
      <c r="C127" s="1" t="s">
        <v>145</v>
      </c>
      <c r="D127" s="1" t="s">
        <v>82</v>
      </c>
      <c r="E127" s="1" t="s">
        <v>146</v>
      </c>
      <c r="F127" s="17">
        <v>0.716291440911311</v>
      </c>
      <c r="G127" s="17">
        <v>0.667357512953367</v>
      </c>
    </row>
    <row r="128">
      <c r="A128" s="1" t="str">
        <f t="shared" si="1"/>
        <v>githubfdroidPush Down Methoddecision-tree</v>
      </c>
      <c r="B128" s="1" t="s">
        <v>139</v>
      </c>
      <c r="C128" s="1" t="s">
        <v>145</v>
      </c>
      <c r="D128" s="1" t="s">
        <v>82</v>
      </c>
      <c r="E128" s="1" t="s">
        <v>140</v>
      </c>
      <c r="F128" s="17">
        <v>0.739325390947372</v>
      </c>
      <c r="G128" s="17">
        <v>0.727720207253886</v>
      </c>
    </row>
    <row r="129">
      <c r="A129" s="1" t="str">
        <f t="shared" si="1"/>
        <v>githubfdroidPush Down Methodrandom-forest</v>
      </c>
      <c r="B129" s="1" t="s">
        <v>139</v>
      </c>
      <c r="C129" s="1" t="s">
        <v>145</v>
      </c>
      <c r="D129" s="1" t="s">
        <v>82</v>
      </c>
      <c r="E129" s="1" t="s">
        <v>141</v>
      </c>
      <c r="F129" s="17">
        <v>0.794199162994373</v>
      </c>
      <c r="G129" s="17">
        <v>0.782124352331606</v>
      </c>
    </row>
    <row r="130">
      <c r="A130" s="1" t="str">
        <f t="shared" si="1"/>
        <v>githubfdroidPush Down Methodlogistic-regression</v>
      </c>
      <c r="B130" s="1" t="s">
        <v>139</v>
      </c>
      <c r="C130" s="1" t="s">
        <v>145</v>
      </c>
      <c r="D130" s="1" t="s">
        <v>82</v>
      </c>
      <c r="E130" s="1" t="s">
        <v>142</v>
      </c>
      <c r="F130" s="17">
        <v>0.705935586442929</v>
      </c>
      <c r="G130" s="17">
        <v>0.66580310880829</v>
      </c>
    </row>
    <row r="131">
      <c r="A131" s="1" t="str">
        <f t="shared" si="1"/>
        <v>githubfdroidPush Down Methodnaive-bayes</v>
      </c>
      <c r="B131" s="1" t="s">
        <v>139</v>
      </c>
      <c r="C131" s="1" t="s">
        <v>145</v>
      </c>
      <c r="D131" s="1" t="s">
        <v>82</v>
      </c>
      <c r="E131" s="1" t="s">
        <v>143</v>
      </c>
      <c r="F131" s="17">
        <v>0.671715374309161</v>
      </c>
      <c r="G131" s="17">
        <v>0.570466321243523</v>
      </c>
    </row>
    <row r="132">
      <c r="A132" s="1" t="str">
        <f t="shared" si="1"/>
        <v>githubfdroidInline Methodsvm</v>
      </c>
      <c r="B132" s="1" t="s">
        <v>139</v>
      </c>
      <c r="C132" s="1" t="s">
        <v>145</v>
      </c>
      <c r="D132" s="1" t="s">
        <v>78</v>
      </c>
      <c r="E132" s="1" t="s">
        <v>146</v>
      </c>
      <c r="F132" s="17">
        <v>0.63720242497572</v>
      </c>
      <c r="G132" s="17">
        <v>0.589819552922165</v>
      </c>
    </row>
    <row r="133">
      <c r="A133" s="1" t="str">
        <f t="shared" si="1"/>
        <v>githubfdroidInline Methoddecision-tree</v>
      </c>
      <c r="B133" s="1" t="s">
        <v>139</v>
      </c>
      <c r="C133" s="1" t="s">
        <v>145</v>
      </c>
      <c r="D133" s="1" t="s">
        <v>78</v>
      </c>
      <c r="E133" s="1" t="s">
        <v>140</v>
      </c>
      <c r="F133" s="17">
        <v>0.732321432873138</v>
      </c>
      <c r="G133" s="17">
        <v>0.686776191758685</v>
      </c>
    </row>
    <row r="134">
      <c r="A134" s="1" t="str">
        <f t="shared" si="1"/>
        <v>githubfdroidInline Methodrandom-forest</v>
      </c>
      <c r="B134" s="1" t="s">
        <v>139</v>
      </c>
      <c r="C134" s="1" t="s">
        <v>145</v>
      </c>
      <c r="D134" s="1" t="s">
        <v>78</v>
      </c>
      <c r="E134" s="1" t="s">
        <v>141</v>
      </c>
      <c r="F134" s="17">
        <v>0.803368149580915</v>
      </c>
      <c r="G134" s="17">
        <v>0.700511715593859</v>
      </c>
    </row>
    <row r="135">
      <c r="A135" s="1" t="str">
        <f t="shared" si="1"/>
        <v>githubfdroidInline Methodlogistic-regression</v>
      </c>
      <c r="B135" s="1" t="s">
        <v>139</v>
      </c>
      <c r="C135" s="1" t="s">
        <v>145</v>
      </c>
      <c r="D135" s="1" t="s">
        <v>78</v>
      </c>
      <c r="E135" s="1" t="s">
        <v>142</v>
      </c>
      <c r="F135" s="17">
        <v>0.635591468396425</v>
      </c>
      <c r="G135" s="17">
        <v>0.595340694855911</v>
      </c>
    </row>
    <row r="136">
      <c r="A136" s="1" t="str">
        <f t="shared" si="1"/>
        <v>githubfdroidInline Methodnaive-bayes</v>
      </c>
      <c r="B136" s="1" t="s">
        <v>139</v>
      </c>
      <c r="C136" s="1" t="s">
        <v>145</v>
      </c>
      <c r="D136" s="1" t="s">
        <v>78</v>
      </c>
      <c r="E136" s="1" t="s">
        <v>143</v>
      </c>
      <c r="F136" s="17">
        <v>0.61917282573156</v>
      </c>
      <c r="G136" s="17">
        <v>0.537436035550767</v>
      </c>
    </row>
    <row r="137">
      <c r="A137" s="1" t="str">
        <f t="shared" si="1"/>
        <v>githubfdroidExtract And Move Methodsvm</v>
      </c>
      <c r="B137" s="1" t="s">
        <v>139</v>
      </c>
      <c r="C137" s="1" t="s">
        <v>145</v>
      </c>
      <c r="D137" s="1" t="s">
        <v>74</v>
      </c>
      <c r="E137" s="1" t="s">
        <v>146</v>
      </c>
      <c r="F137" s="17">
        <v>0.667473028584139</v>
      </c>
      <c r="G137" s="17">
        <v>0.6198738170347</v>
      </c>
    </row>
    <row r="138">
      <c r="A138" s="1" t="str">
        <f t="shared" si="1"/>
        <v>githubfdroidExtract And Move Methoddecision-tree</v>
      </c>
      <c r="B138" s="1" t="s">
        <v>139</v>
      </c>
      <c r="C138" s="1" t="s">
        <v>145</v>
      </c>
      <c r="D138" s="1" t="s">
        <v>74</v>
      </c>
      <c r="E138" s="1" t="s">
        <v>140</v>
      </c>
      <c r="F138" s="17">
        <v>0.706045154645906</v>
      </c>
      <c r="G138" s="17">
        <v>0.672712933753943</v>
      </c>
    </row>
    <row r="139">
      <c r="A139" s="1" t="str">
        <f t="shared" si="1"/>
        <v>githubfdroidExtract And Move Methodrandom-forest</v>
      </c>
      <c r="B139" s="1" t="s">
        <v>139</v>
      </c>
      <c r="C139" s="1" t="s">
        <v>145</v>
      </c>
      <c r="D139" s="1" t="s">
        <v>74</v>
      </c>
      <c r="E139" s="1" t="s">
        <v>141</v>
      </c>
      <c r="F139" s="17">
        <v>0.77455104638009</v>
      </c>
      <c r="G139" s="17">
        <v>0.73186119873817</v>
      </c>
    </row>
    <row r="140">
      <c r="A140" s="1" t="str">
        <f t="shared" si="1"/>
        <v>githubfdroidExtract And Move Methodlogistic-regression</v>
      </c>
      <c r="B140" s="1" t="s">
        <v>139</v>
      </c>
      <c r="C140" s="1" t="s">
        <v>145</v>
      </c>
      <c r="D140" s="1" t="s">
        <v>74</v>
      </c>
      <c r="E140" s="1" t="s">
        <v>142</v>
      </c>
      <c r="F140" s="17">
        <v>0.677643723628692</v>
      </c>
      <c r="G140" s="17">
        <v>0.634069400630914</v>
      </c>
    </row>
    <row r="141">
      <c r="A141" s="1" t="str">
        <f t="shared" si="1"/>
        <v>githubfdroidExtract And Move Methodnaive-bayes</v>
      </c>
      <c r="B141" s="1" t="s">
        <v>139</v>
      </c>
      <c r="C141" s="1" t="s">
        <v>145</v>
      </c>
      <c r="D141" s="1" t="s">
        <v>74</v>
      </c>
      <c r="E141" s="1" t="s">
        <v>143</v>
      </c>
      <c r="F141" s="17">
        <v>0.550948248151719</v>
      </c>
      <c r="G141" s="17">
        <v>0.52365930599369</v>
      </c>
    </row>
    <row r="142">
      <c r="A142" s="1" t="str">
        <f t="shared" si="1"/>
        <v>fdroidapacheRename Methodsvm</v>
      </c>
      <c r="B142" s="1" t="s">
        <v>145</v>
      </c>
      <c r="C142" s="1" t="s">
        <v>144</v>
      </c>
      <c r="D142" s="1" t="s">
        <v>83</v>
      </c>
      <c r="E142" s="1" t="s">
        <v>146</v>
      </c>
      <c r="F142" s="17">
        <v>0.758634514326574</v>
      </c>
      <c r="G142" s="17">
        <v>0.730533739795391</v>
      </c>
    </row>
    <row r="143">
      <c r="A143" s="1" t="str">
        <f t="shared" si="1"/>
        <v>fdroidapacheRename Methoddecision-tree</v>
      </c>
      <c r="B143" s="1" t="s">
        <v>145</v>
      </c>
      <c r="C143" s="1" t="s">
        <v>144</v>
      </c>
      <c r="D143" s="1" t="s">
        <v>83</v>
      </c>
      <c r="E143" s="1" t="s">
        <v>140</v>
      </c>
      <c r="F143" s="17">
        <v>0.796478533663123</v>
      </c>
      <c r="G143" s="17">
        <v>0.784618166787227</v>
      </c>
    </row>
    <row r="144">
      <c r="A144" s="1" t="str">
        <f t="shared" si="1"/>
        <v>fdroidapacheRename Methodrandom-forest</v>
      </c>
      <c r="B144" s="1" t="s">
        <v>145</v>
      </c>
      <c r="C144" s="1" t="s">
        <v>144</v>
      </c>
      <c r="D144" s="1" t="s">
        <v>83</v>
      </c>
      <c r="E144" s="1" t="s">
        <v>141</v>
      </c>
      <c r="F144" s="17">
        <v>0.644528349166074</v>
      </c>
      <c r="G144" s="17">
        <v>0.548827115841686</v>
      </c>
    </row>
    <row r="145">
      <c r="A145" s="1" t="str">
        <f t="shared" si="1"/>
        <v>fdroidapacheRename Methodlogistic-regression</v>
      </c>
      <c r="B145" s="1" t="s">
        <v>145</v>
      </c>
      <c r="C145" s="1" t="s">
        <v>144</v>
      </c>
      <c r="D145" s="1" t="s">
        <v>83</v>
      </c>
      <c r="E145" s="1" t="s">
        <v>142</v>
      </c>
      <c r="F145" s="17">
        <v>0.692583605580874</v>
      </c>
      <c r="G145" s="17">
        <v>0.672044538596672</v>
      </c>
    </row>
    <row r="146">
      <c r="A146" s="1" t="str">
        <f t="shared" si="1"/>
        <v>fdroidapacheRename Methodnaive-bayes</v>
      </c>
      <c r="B146" s="1" t="s">
        <v>145</v>
      </c>
      <c r="C146" s="1" t="s">
        <v>144</v>
      </c>
      <c r="D146" s="1" t="s">
        <v>83</v>
      </c>
      <c r="E146" s="1" t="s">
        <v>143</v>
      </c>
      <c r="F146" s="17">
        <v>0.79386281648653</v>
      </c>
      <c r="G146" s="17">
        <v>0.789074609899762</v>
      </c>
    </row>
    <row r="147">
      <c r="A147" s="1" t="str">
        <f t="shared" si="1"/>
        <v>fdroidapacheExtract Methodsvm</v>
      </c>
      <c r="B147" s="1" t="s">
        <v>145</v>
      </c>
      <c r="C147" s="1" t="s">
        <v>144</v>
      </c>
      <c r="D147" s="1" t="s">
        <v>76</v>
      </c>
      <c r="E147" s="1" t="s">
        <v>146</v>
      </c>
      <c r="F147" s="17">
        <v>0.656272592114448</v>
      </c>
      <c r="G147" s="17">
        <v>0.65416709724088</v>
      </c>
    </row>
    <row r="148">
      <c r="A148" s="1" t="str">
        <f t="shared" si="1"/>
        <v>fdroidapacheExtract Methoddecision-tree</v>
      </c>
      <c r="B148" s="1" t="s">
        <v>145</v>
      </c>
      <c r="C148" s="1" t="s">
        <v>144</v>
      </c>
      <c r="D148" s="1" t="s">
        <v>76</v>
      </c>
      <c r="E148" s="1" t="s">
        <v>140</v>
      </c>
      <c r="F148" s="17">
        <v>0.781937524869138</v>
      </c>
      <c r="G148" s="17">
        <v>0.780471737108608</v>
      </c>
    </row>
    <row r="149">
      <c r="A149" s="1" t="str">
        <f t="shared" si="1"/>
        <v>fdroidapacheExtract Methodrandom-forest</v>
      </c>
      <c r="B149" s="1" t="s">
        <v>145</v>
      </c>
      <c r="C149" s="1" t="s">
        <v>144</v>
      </c>
      <c r="D149" s="1" t="s">
        <v>76</v>
      </c>
      <c r="E149" s="1" t="s">
        <v>141</v>
      </c>
      <c r="F149" s="17">
        <v>0.731591038834157</v>
      </c>
      <c r="G149" s="17">
        <v>0.689921979952464</v>
      </c>
    </row>
    <row r="150">
      <c r="A150" s="1" t="str">
        <f t="shared" si="1"/>
        <v>fdroidapacheExtract Methodlogistic-regression</v>
      </c>
      <c r="B150" s="1" t="s">
        <v>145</v>
      </c>
      <c r="C150" s="1" t="s">
        <v>144</v>
      </c>
      <c r="D150" s="1" t="s">
        <v>76</v>
      </c>
      <c r="E150" s="1" t="s">
        <v>142</v>
      </c>
      <c r="F150" s="17">
        <v>0.657823455508878</v>
      </c>
      <c r="G150" s="17">
        <v>0.653366229203265</v>
      </c>
    </row>
    <row r="151">
      <c r="A151" s="1" t="str">
        <f t="shared" si="1"/>
        <v>fdroidapacheExtract Methodnaive-bayes</v>
      </c>
      <c r="B151" s="1" t="s">
        <v>145</v>
      </c>
      <c r="C151" s="1" t="s">
        <v>144</v>
      </c>
      <c r="D151" s="1" t="s">
        <v>76</v>
      </c>
      <c r="E151" s="1" t="s">
        <v>143</v>
      </c>
      <c r="F151" s="17">
        <v>0.754274960630599</v>
      </c>
      <c r="G151" s="17">
        <v>0.740531673039165</v>
      </c>
    </row>
    <row r="152">
      <c r="A152" s="1" t="str">
        <f t="shared" si="1"/>
        <v>fdroidapacheMove Methodsvm</v>
      </c>
      <c r="B152" s="1" t="s">
        <v>145</v>
      </c>
      <c r="C152" s="1" t="s">
        <v>144</v>
      </c>
      <c r="D152" s="1" t="s">
        <v>79</v>
      </c>
      <c r="E152" s="1" t="s">
        <v>146</v>
      </c>
      <c r="F152" s="17">
        <v>0.610465143301065</v>
      </c>
      <c r="G152" s="17">
        <v>0.599353188929001</v>
      </c>
    </row>
    <row r="153">
      <c r="A153" s="1" t="str">
        <f t="shared" si="1"/>
        <v>fdroidapacheMove Methoddecision-tree</v>
      </c>
      <c r="B153" s="1" t="s">
        <v>145</v>
      </c>
      <c r="C153" s="1" t="s">
        <v>144</v>
      </c>
      <c r="D153" s="1" t="s">
        <v>79</v>
      </c>
      <c r="E153" s="1" t="s">
        <v>140</v>
      </c>
      <c r="F153" s="17">
        <v>0.473743282414126</v>
      </c>
      <c r="G153" s="17">
        <v>0.486311672683513</v>
      </c>
    </row>
    <row r="154">
      <c r="A154" s="1" t="str">
        <f t="shared" si="1"/>
        <v>fdroidapacheMove Methodrandom-forest</v>
      </c>
      <c r="B154" s="1" t="s">
        <v>145</v>
      </c>
      <c r="C154" s="1" t="s">
        <v>144</v>
      </c>
      <c r="D154" s="1" t="s">
        <v>79</v>
      </c>
      <c r="E154" s="1" t="s">
        <v>141</v>
      </c>
      <c r="F154" s="17">
        <v>0.612076011636172</v>
      </c>
      <c r="G154" s="17">
        <v>0.522751203369434</v>
      </c>
    </row>
    <row r="155">
      <c r="A155" s="1" t="str">
        <f t="shared" si="1"/>
        <v>fdroidapacheMove Methodlogistic-regression</v>
      </c>
      <c r="B155" s="1" t="s">
        <v>145</v>
      </c>
      <c r="C155" s="1" t="s">
        <v>144</v>
      </c>
      <c r="D155" s="1" t="s">
        <v>79</v>
      </c>
      <c r="E155" s="1" t="s">
        <v>142</v>
      </c>
      <c r="F155" s="17">
        <v>0.571098866308543</v>
      </c>
      <c r="G155" s="17">
        <v>0.569513387484958</v>
      </c>
    </row>
    <row r="156">
      <c r="A156" s="1" t="str">
        <f t="shared" si="1"/>
        <v>fdroidapacheMove Methodnaive-bayes</v>
      </c>
      <c r="B156" s="1" t="s">
        <v>145</v>
      </c>
      <c r="C156" s="1" t="s">
        <v>144</v>
      </c>
      <c r="D156" s="1" t="s">
        <v>79</v>
      </c>
      <c r="E156" s="1" t="s">
        <v>143</v>
      </c>
      <c r="F156" s="17">
        <v>0.726400305090969</v>
      </c>
      <c r="G156" s="17">
        <v>0.716531287605294</v>
      </c>
    </row>
    <row r="157">
      <c r="A157" s="1" t="str">
        <f t="shared" si="1"/>
        <v>fdroidapachePull Up Methodsvm</v>
      </c>
      <c r="B157" s="1" t="s">
        <v>145</v>
      </c>
      <c r="C157" s="1" t="s">
        <v>144</v>
      </c>
      <c r="D157" s="1" t="s">
        <v>81</v>
      </c>
      <c r="E157" s="1" t="s">
        <v>146</v>
      </c>
      <c r="F157" s="17">
        <v>0.744785834027654</v>
      </c>
      <c r="G157" s="17">
        <v>0.744731360656742</v>
      </c>
    </row>
    <row r="158">
      <c r="A158" s="1" t="str">
        <f t="shared" si="1"/>
        <v>fdroidapachePull Up Methoddecision-tree</v>
      </c>
      <c r="B158" s="1" t="s">
        <v>145</v>
      </c>
      <c r="C158" s="1" t="s">
        <v>144</v>
      </c>
      <c r="D158" s="1" t="s">
        <v>81</v>
      </c>
      <c r="E158" s="1" t="s">
        <v>140</v>
      </c>
      <c r="F158" s="17">
        <v>0.693709621751423</v>
      </c>
      <c r="G158" s="17">
        <v>0.693499969368375</v>
      </c>
    </row>
    <row r="159">
      <c r="A159" s="1" t="str">
        <f t="shared" si="1"/>
        <v>fdroidapachePull Up Methodrandom-forest</v>
      </c>
      <c r="B159" s="1" t="s">
        <v>145</v>
      </c>
      <c r="C159" s="1" t="s">
        <v>144</v>
      </c>
      <c r="D159" s="1" t="s">
        <v>81</v>
      </c>
      <c r="E159" s="1" t="s">
        <v>141</v>
      </c>
      <c r="F159" s="17">
        <v>0.778996643183428</v>
      </c>
      <c r="G159" s="17">
        <v>0.77419898303008</v>
      </c>
    </row>
    <row r="160">
      <c r="A160" s="1" t="str">
        <f t="shared" si="1"/>
        <v>fdroidapachePull Up Methodlogistic-regression</v>
      </c>
      <c r="B160" s="1" t="s">
        <v>145</v>
      </c>
      <c r="C160" s="1" t="s">
        <v>144</v>
      </c>
      <c r="D160" s="1" t="s">
        <v>81</v>
      </c>
      <c r="E160" s="1" t="s">
        <v>142</v>
      </c>
      <c r="F160" s="17">
        <v>0.736599815580613</v>
      </c>
      <c r="G160" s="17">
        <v>0.735541873430129</v>
      </c>
    </row>
    <row r="161">
      <c r="A161" s="1" t="str">
        <f t="shared" si="1"/>
        <v>fdroidapachePull Up Methodnaive-bayes</v>
      </c>
      <c r="B161" s="1" t="s">
        <v>145</v>
      </c>
      <c r="C161" s="1" t="s">
        <v>144</v>
      </c>
      <c r="D161" s="1" t="s">
        <v>81</v>
      </c>
      <c r="E161" s="1" t="s">
        <v>143</v>
      </c>
      <c r="F161" s="17">
        <v>0.779931121220926</v>
      </c>
      <c r="G161" s="17">
        <v>0.778502726214543</v>
      </c>
    </row>
    <row r="162">
      <c r="A162" s="1" t="str">
        <f t="shared" si="1"/>
        <v>fdroidapachePush Down Methodsvm</v>
      </c>
      <c r="B162" s="1" t="s">
        <v>145</v>
      </c>
      <c r="C162" s="1" t="s">
        <v>144</v>
      </c>
      <c r="D162" s="1" t="s">
        <v>82</v>
      </c>
      <c r="E162" s="1" t="s">
        <v>146</v>
      </c>
      <c r="F162" s="17">
        <v>0.73106791491641</v>
      </c>
      <c r="G162" s="17">
        <v>0.730263666589345</v>
      </c>
    </row>
    <row r="163">
      <c r="A163" s="1" t="str">
        <f t="shared" si="1"/>
        <v>fdroidapachePush Down Methoddecision-tree</v>
      </c>
      <c r="B163" s="1" t="s">
        <v>145</v>
      </c>
      <c r="C163" s="1" t="s">
        <v>144</v>
      </c>
      <c r="D163" s="1" t="s">
        <v>82</v>
      </c>
      <c r="E163" s="1" t="s">
        <v>140</v>
      </c>
      <c r="F163" s="17">
        <v>0.657083007322001</v>
      </c>
      <c r="G163" s="17">
        <v>0.652980746926467</v>
      </c>
    </row>
    <row r="164">
      <c r="A164" s="1" t="str">
        <f t="shared" si="1"/>
        <v>fdroidapachePush Down Methodrandom-forest</v>
      </c>
      <c r="B164" s="1" t="s">
        <v>145</v>
      </c>
      <c r="C164" s="1" t="s">
        <v>144</v>
      </c>
      <c r="D164" s="1" t="s">
        <v>82</v>
      </c>
      <c r="E164" s="1" t="s">
        <v>141</v>
      </c>
      <c r="F164" s="17">
        <v>0.765491857127503</v>
      </c>
      <c r="G164" s="17">
        <v>0.74634655532359</v>
      </c>
    </row>
    <row r="165">
      <c r="A165" s="1" t="str">
        <f t="shared" si="1"/>
        <v>fdroidapachePush Down Methodlogistic-regression</v>
      </c>
      <c r="B165" s="1" t="s">
        <v>145</v>
      </c>
      <c r="C165" s="1" t="s">
        <v>144</v>
      </c>
      <c r="D165" s="1" t="s">
        <v>82</v>
      </c>
      <c r="E165" s="1" t="s">
        <v>142</v>
      </c>
      <c r="F165" s="17">
        <v>0.704917836258682</v>
      </c>
      <c r="G165" s="17">
        <v>0.704592901878914</v>
      </c>
    </row>
    <row r="166">
      <c r="A166" s="1" t="str">
        <f t="shared" si="1"/>
        <v>fdroidapachePush Down Methodnaive-bayes</v>
      </c>
      <c r="B166" s="1" t="s">
        <v>145</v>
      </c>
      <c r="C166" s="1" t="s">
        <v>144</v>
      </c>
      <c r="D166" s="1" t="s">
        <v>82</v>
      </c>
      <c r="E166" s="1" t="s">
        <v>143</v>
      </c>
      <c r="F166" s="17">
        <v>0.782358742538592</v>
      </c>
      <c r="G166" s="17">
        <v>0.781914482332018</v>
      </c>
    </row>
    <row r="167">
      <c r="A167" s="1" t="str">
        <f t="shared" si="1"/>
        <v>fdroidapacheInline Methodsvm</v>
      </c>
      <c r="B167" s="1" t="s">
        <v>145</v>
      </c>
      <c r="C167" s="1" t="s">
        <v>144</v>
      </c>
      <c r="D167" s="1" t="s">
        <v>78</v>
      </c>
      <c r="E167" s="1" t="s">
        <v>146</v>
      </c>
      <c r="F167" s="17">
        <v>0.639824673864609</v>
      </c>
      <c r="G167" s="17">
        <v>0.621970679166251</v>
      </c>
    </row>
    <row r="168">
      <c r="A168" s="1" t="str">
        <f t="shared" si="1"/>
        <v>fdroidapacheInline Methoddecision-tree</v>
      </c>
      <c r="B168" s="1" t="s">
        <v>145</v>
      </c>
      <c r="C168" s="1" t="s">
        <v>144</v>
      </c>
      <c r="D168" s="1" t="s">
        <v>78</v>
      </c>
      <c r="E168" s="1" t="s">
        <v>140</v>
      </c>
      <c r="F168" s="17">
        <v>0.523040136978658</v>
      </c>
      <c r="G168" s="17">
        <v>0.516006781689438</v>
      </c>
    </row>
    <row r="169">
      <c r="A169" s="1" t="str">
        <f t="shared" si="1"/>
        <v>fdroidapacheInline Methodrandom-forest</v>
      </c>
      <c r="B169" s="1" t="s">
        <v>145</v>
      </c>
      <c r="C169" s="1" t="s">
        <v>144</v>
      </c>
      <c r="D169" s="1" t="s">
        <v>78</v>
      </c>
      <c r="E169" s="1" t="s">
        <v>141</v>
      </c>
      <c r="F169" s="17">
        <v>0.628071238806524</v>
      </c>
      <c r="G169" s="17">
        <v>0.548269671885908</v>
      </c>
    </row>
    <row r="170">
      <c r="A170" s="1" t="str">
        <f t="shared" si="1"/>
        <v>fdroidapacheInline Methodlogistic-regression</v>
      </c>
      <c r="B170" s="1" t="s">
        <v>145</v>
      </c>
      <c r="C170" s="1" t="s">
        <v>144</v>
      </c>
      <c r="D170" s="1" t="s">
        <v>78</v>
      </c>
      <c r="E170" s="1" t="s">
        <v>142</v>
      </c>
      <c r="F170" s="17">
        <v>0.62094126562133</v>
      </c>
      <c r="G170" s="17">
        <v>0.616734815996808</v>
      </c>
    </row>
    <row r="171">
      <c r="A171" s="1" t="str">
        <f t="shared" si="1"/>
        <v>fdroidapacheInline Methodnaive-bayes</v>
      </c>
      <c r="B171" s="1" t="s">
        <v>145</v>
      </c>
      <c r="C171" s="1" t="s">
        <v>144</v>
      </c>
      <c r="D171" s="1" t="s">
        <v>78</v>
      </c>
      <c r="E171" s="1" t="s">
        <v>143</v>
      </c>
      <c r="F171" s="17">
        <v>0.730134107549082</v>
      </c>
      <c r="G171" s="17">
        <v>0.724942654831953</v>
      </c>
    </row>
    <row r="172">
      <c r="A172" s="1" t="str">
        <f t="shared" si="1"/>
        <v>fdroidapacheExtract And Move Methodsvm</v>
      </c>
      <c r="B172" s="1" t="s">
        <v>145</v>
      </c>
      <c r="C172" s="1" t="s">
        <v>144</v>
      </c>
      <c r="D172" s="1" t="s">
        <v>74</v>
      </c>
      <c r="E172" s="1" t="s">
        <v>146</v>
      </c>
      <c r="F172" s="17">
        <v>0.650106358979136</v>
      </c>
      <c r="G172" s="17">
        <v>0.649504405286343</v>
      </c>
    </row>
    <row r="173">
      <c r="A173" s="1" t="str">
        <f t="shared" si="1"/>
        <v>fdroidapacheExtract And Move Methoddecision-tree</v>
      </c>
      <c r="B173" s="1" t="s">
        <v>145</v>
      </c>
      <c r="C173" s="1" t="s">
        <v>144</v>
      </c>
      <c r="D173" s="1" t="s">
        <v>74</v>
      </c>
      <c r="E173" s="1" t="s">
        <v>140</v>
      </c>
      <c r="F173" s="17">
        <v>0.543502255407459</v>
      </c>
      <c r="G173" s="17">
        <v>0.543502202643171</v>
      </c>
    </row>
    <row r="174">
      <c r="A174" s="1" t="str">
        <f t="shared" si="1"/>
        <v>fdroidapacheExtract And Move Methodrandom-forest</v>
      </c>
      <c r="B174" s="1" t="s">
        <v>145</v>
      </c>
      <c r="C174" s="1" t="s">
        <v>144</v>
      </c>
      <c r="D174" s="1" t="s">
        <v>74</v>
      </c>
      <c r="E174" s="1" t="s">
        <v>141</v>
      </c>
      <c r="F174" s="17">
        <v>0.654999003189792</v>
      </c>
      <c r="G174" s="17">
        <v>0.650881057268722</v>
      </c>
    </row>
    <row r="175">
      <c r="A175" s="1" t="str">
        <f t="shared" si="1"/>
        <v>fdroidapacheExtract And Move Methodlogistic-regression</v>
      </c>
      <c r="B175" s="1" t="s">
        <v>145</v>
      </c>
      <c r="C175" s="1" t="s">
        <v>144</v>
      </c>
      <c r="D175" s="1" t="s">
        <v>74</v>
      </c>
      <c r="E175" s="1" t="s">
        <v>142</v>
      </c>
      <c r="F175" s="17">
        <v>0.599131789554226</v>
      </c>
      <c r="G175" s="17">
        <v>0.597742290748898</v>
      </c>
    </row>
    <row r="176">
      <c r="A176" s="1" t="str">
        <f t="shared" si="1"/>
        <v>fdroidapacheExtract And Move Methodnaive-bayes</v>
      </c>
      <c r="B176" s="1" t="s">
        <v>145</v>
      </c>
      <c r="C176" s="1" t="s">
        <v>144</v>
      </c>
      <c r="D176" s="1" t="s">
        <v>74</v>
      </c>
      <c r="E176" s="1" t="s">
        <v>143</v>
      </c>
      <c r="F176" s="17">
        <v>0.757082007466613</v>
      </c>
      <c r="G176" s="17">
        <v>0.748898678414097</v>
      </c>
    </row>
    <row r="177">
      <c r="A177" s="1" t="str">
        <f t="shared" si="1"/>
        <v>fdroidgithubRename Methodsvm</v>
      </c>
      <c r="B177" s="1" t="s">
        <v>145</v>
      </c>
      <c r="C177" s="1" t="s">
        <v>139</v>
      </c>
      <c r="D177" s="1" t="s">
        <v>83</v>
      </c>
      <c r="E177" s="1" t="s">
        <v>146</v>
      </c>
      <c r="F177" s="17">
        <v>0.740872975130827</v>
      </c>
      <c r="G177" s="17">
        <v>0.699563670253325</v>
      </c>
    </row>
    <row r="178">
      <c r="A178" s="1" t="str">
        <f t="shared" si="1"/>
        <v>fdroidgithubRename Methoddecision-tree</v>
      </c>
      <c r="B178" s="1" t="s">
        <v>145</v>
      </c>
      <c r="C178" s="1" t="s">
        <v>139</v>
      </c>
      <c r="D178" s="1" t="s">
        <v>83</v>
      </c>
      <c r="E178" s="1" t="s">
        <v>140</v>
      </c>
      <c r="F178" s="17">
        <v>0.792852687534624</v>
      </c>
      <c r="G178" s="17">
        <v>0.777956875370668</v>
      </c>
    </row>
    <row r="179">
      <c r="A179" s="1" t="str">
        <f t="shared" si="1"/>
        <v>fdroidgithubRename Methodrandom-forest</v>
      </c>
      <c r="B179" s="1" t="s">
        <v>145</v>
      </c>
      <c r="C179" s="1" t="s">
        <v>139</v>
      </c>
      <c r="D179" s="1" t="s">
        <v>83</v>
      </c>
      <c r="E179" s="1" t="s">
        <v>141</v>
      </c>
      <c r="F179" s="17">
        <v>0.741259278016912</v>
      </c>
      <c r="G179" s="17">
        <v>0.641741506396678</v>
      </c>
    </row>
    <row r="180">
      <c r="A180" s="1" t="str">
        <f t="shared" si="1"/>
        <v>fdroidgithubRename Methodlogistic-regression</v>
      </c>
      <c r="B180" s="1" t="s">
        <v>145</v>
      </c>
      <c r="C180" s="1" t="s">
        <v>139</v>
      </c>
      <c r="D180" s="1" t="s">
        <v>83</v>
      </c>
      <c r="E180" s="1" t="s">
        <v>142</v>
      </c>
      <c r="F180" s="17">
        <v>0.714503999717903</v>
      </c>
      <c r="G180" s="17">
        <v>0.692025332542573</v>
      </c>
    </row>
    <row r="181">
      <c r="A181" s="1" t="str">
        <f t="shared" si="1"/>
        <v>fdroidgithubRename Methodnaive-bayes</v>
      </c>
      <c r="B181" s="1" t="s">
        <v>145</v>
      </c>
      <c r="C181" s="1" t="s">
        <v>139</v>
      </c>
      <c r="D181" s="1" t="s">
        <v>83</v>
      </c>
      <c r="E181" s="1" t="s">
        <v>143</v>
      </c>
      <c r="F181" s="17">
        <v>0.772641786225897</v>
      </c>
      <c r="G181" s="17">
        <v>0.761211132762856</v>
      </c>
    </row>
    <row r="182">
      <c r="A182" s="1" t="str">
        <f t="shared" si="1"/>
        <v>fdroidgithubExtract Methodsvm</v>
      </c>
      <c r="B182" s="1" t="s">
        <v>145</v>
      </c>
      <c r="C182" s="1" t="s">
        <v>139</v>
      </c>
      <c r="D182" s="1" t="s">
        <v>76</v>
      </c>
      <c r="E182" s="1" t="s">
        <v>146</v>
      </c>
      <c r="F182" s="17">
        <v>0.626405192624424</v>
      </c>
      <c r="G182" s="17">
        <v>0.623080996356858</v>
      </c>
    </row>
    <row r="183">
      <c r="A183" s="1" t="str">
        <f t="shared" si="1"/>
        <v>fdroidgithubExtract Methoddecision-tree</v>
      </c>
      <c r="B183" s="1" t="s">
        <v>145</v>
      </c>
      <c r="C183" s="1" t="s">
        <v>139</v>
      </c>
      <c r="D183" s="1" t="s">
        <v>76</v>
      </c>
      <c r="E183" s="1" t="s">
        <v>140</v>
      </c>
      <c r="F183" s="17">
        <v>0.804311990006318</v>
      </c>
      <c r="G183" s="17">
        <v>0.800387613318647</v>
      </c>
    </row>
    <row r="184">
      <c r="A184" s="1" t="str">
        <f t="shared" si="1"/>
        <v>fdroidgithubExtract Methodrandom-forest</v>
      </c>
      <c r="B184" s="1" t="s">
        <v>145</v>
      </c>
      <c r="C184" s="1" t="s">
        <v>139</v>
      </c>
      <c r="D184" s="1" t="s">
        <v>76</v>
      </c>
      <c r="E184" s="1" t="s">
        <v>141</v>
      </c>
      <c r="F184" s="17">
        <v>0.778261536456089</v>
      </c>
      <c r="G184" s="17">
        <v>0.756775819706854</v>
      </c>
    </row>
    <row r="185">
      <c r="A185" s="1" t="str">
        <f t="shared" si="1"/>
        <v>fdroidgithubExtract Methodlogistic-regression</v>
      </c>
      <c r="B185" s="1" t="s">
        <v>145</v>
      </c>
      <c r="C185" s="1" t="s">
        <v>139</v>
      </c>
      <c r="D185" s="1" t="s">
        <v>76</v>
      </c>
      <c r="E185" s="1" t="s">
        <v>142</v>
      </c>
      <c r="F185" s="17">
        <v>0.637494871796594</v>
      </c>
      <c r="G185" s="17">
        <v>0.631413623655003</v>
      </c>
    </row>
    <row r="186">
      <c r="A186" s="1" t="str">
        <f t="shared" si="1"/>
        <v>fdroidgithubExtract Methodnaive-bayes</v>
      </c>
      <c r="B186" s="1" t="s">
        <v>145</v>
      </c>
      <c r="C186" s="1" t="s">
        <v>139</v>
      </c>
      <c r="D186" s="1" t="s">
        <v>76</v>
      </c>
      <c r="E186" s="1" t="s">
        <v>143</v>
      </c>
      <c r="F186" s="17">
        <v>0.718419537285008</v>
      </c>
      <c r="G186" s="17">
        <v>0.70923070405829</v>
      </c>
    </row>
    <row r="187">
      <c r="A187" s="1" t="str">
        <f t="shared" si="1"/>
        <v>fdroidgithubMove Methodsvm</v>
      </c>
      <c r="B187" s="1" t="s">
        <v>145</v>
      </c>
      <c r="C187" s="1" t="s">
        <v>139</v>
      </c>
      <c r="D187" s="1" t="s">
        <v>79</v>
      </c>
      <c r="E187" s="1" t="s">
        <v>146</v>
      </c>
      <c r="F187" s="17">
        <v>0.622905270599134</v>
      </c>
      <c r="G187" s="17">
        <v>0.604416008230783</v>
      </c>
    </row>
    <row r="188">
      <c r="A188" s="1" t="str">
        <f t="shared" si="1"/>
        <v>fdroidgithubMove Methoddecision-tree</v>
      </c>
      <c r="B188" s="1" t="s">
        <v>145</v>
      </c>
      <c r="C188" s="1" t="s">
        <v>139</v>
      </c>
      <c r="D188" s="1" t="s">
        <v>79</v>
      </c>
      <c r="E188" s="1" t="s">
        <v>140</v>
      </c>
      <c r="F188" s="17">
        <v>0.549783267930196</v>
      </c>
      <c r="G188" s="17">
        <v>0.528482208164872</v>
      </c>
    </row>
    <row r="189">
      <c r="A189" s="1" t="str">
        <f t="shared" si="1"/>
        <v>fdroidgithubMove Methodrandom-forest</v>
      </c>
      <c r="B189" s="1" t="s">
        <v>145</v>
      </c>
      <c r="C189" s="1" t="s">
        <v>139</v>
      </c>
      <c r="D189" s="1" t="s">
        <v>79</v>
      </c>
      <c r="E189" s="1" t="s">
        <v>141</v>
      </c>
      <c r="F189" s="17">
        <v>0.746171873327087</v>
      </c>
      <c r="G189" s="17">
        <v>0.641530893570504</v>
      </c>
    </row>
    <row r="190">
      <c r="A190" s="1" t="str">
        <f t="shared" si="1"/>
        <v>fdroidgithubMove Methodlogistic-regression</v>
      </c>
      <c r="B190" s="1" t="s">
        <v>145</v>
      </c>
      <c r="C190" s="1" t="s">
        <v>139</v>
      </c>
      <c r="D190" s="1" t="s">
        <v>79</v>
      </c>
      <c r="E190" s="1" t="s">
        <v>142</v>
      </c>
      <c r="F190" s="17">
        <v>0.598802327126579</v>
      </c>
      <c r="G190" s="17">
        <v>0.596659459372563</v>
      </c>
    </row>
    <row r="191">
      <c r="A191" s="1" t="str">
        <f t="shared" si="1"/>
        <v>fdroidgithubMove Methodnaive-bayes</v>
      </c>
      <c r="B191" s="1" t="s">
        <v>145</v>
      </c>
      <c r="C191" s="1" t="s">
        <v>139</v>
      </c>
      <c r="D191" s="1" t="s">
        <v>79</v>
      </c>
      <c r="E191" s="1" t="s">
        <v>143</v>
      </c>
      <c r="F191" s="17">
        <v>0.743702922398601</v>
      </c>
      <c r="G191" s="17">
        <v>0.720659748736044</v>
      </c>
    </row>
    <row r="192">
      <c r="A192" s="1" t="str">
        <f t="shared" si="1"/>
        <v>fdroidgithubPull Up Methodsvm</v>
      </c>
      <c r="B192" s="1" t="s">
        <v>145</v>
      </c>
      <c r="C192" s="1" t="s">
        <v>139</v>
      </c>
      <c r="D192" s="1" t="s">
        <v>81</v>
      </c>
      <c r="E192" s="1" t="s">
        <v>146</v>
      </c>
      <c r="F192" s="17">
        <v>0.756533481122661</v>
      </c>
      <c r="G192" s="17">
        <v>0.755196531940181</v>
      </c>
    </row>
    <row r="193">
      <c r="A193" s="1" t="str">
        <f t="shared" si="1"/>
        <v>fdroidgithubPull Up Methoddecision-tree</v>
      </c>
      <c r="B193" s="1" t="s">
        <v>145</v>
      </c>
      <c r="C193" s="1" t="s">
        <v>139</v>
      </c>
      <c r="D193" s="1" t="s">
        <v>81</v>
      </c>
      <c r="E193" s="1" t="s">
        <v>140</v>
      </c>
      <c r="F193" s="17">
        <v>0.7237663367189</v>
      </c>
      <c r="G193" s="17">
        <v>0.722461159611125</v>
      </c>
    </row>
    <row r="194">
      <c r="A194" s="1" t="str">
        <f t="shared" si="1"/>
        <v>fdroidgithubPull Up Methodrandom-forest</v>
      </c>
      <c r="B194" s="1" t="s">
        <v>145</v>
      </c>
      <c r="C194" s="1" t="s">
        <v>139</v>
      </c>
      <c r="D194" s="1" t="s">
        <v>81</v>
      </c>
      <c r="E194" s="1" t="s">
        <v>141</v>
      </c>
      <c r="F194" s="17">
        <v>0.803361386849432</v>
      </c>
      <c r="G194" s="17">
        <v>0.798106931844416</v>
      </c>
    </row>
    <row r="195">
      <c r="A195" s="1" t="str">
        <f t="shared" si="1"/>
        <v>fdroidgithubPull Up Methodlogistic-regression</v>
      </c>
      <c r="B195" s="1" t="s">
        <v>145</v>
      </c>
      <c r="C195" s="1" t="s">
        <v>139</v>
      </c>
      <c r="D195" s="1" t="s">
        <v>81</v>
      </c>
      <c r="E195" s="1" t="s">
        <v>142</v>
      </c>
      <c r="F195" s="17">
        <v>0.748320018078529</v>
      </c>
      <c r="G195" s="17">
        <v>0.748223645396013</v>
      </c>
    </row>
    <row r="196">
      <c r="A196" s="1" t="str">
        <f t="shared" si="1"/>
        <v>fdroidgithubPull Up Methodnaive-bayes</v>
      </c>
      <c r="B196" s="1" t="s">
        <v>145</v>
      </c>
      <c r="C196" s="1" t="s">
        <v>139</v>
      </c>
      <c r="D196" s="1" t="s">
        <v>81</v>
      </c>
      <c r="E196" s="1" t="s">
        <v>143</v>
      </c>
      <c r="F196" s="17">
        <v>0.788287319675801</v>
      </c>
      <c r="G196" s="17">
        <v>0.777868032457482</v>
      </c>
    </row>
    <row r="197">
      <c r="A197" s="1" t="str">
        <f t="shared" si="1"/>
        <v>fdroidgithubPush Down Methodsvm</v>
      </c>
      <c r="B197" s="1" t="s">
        <v>145</v>
      </c>
      <c r="C197" s="1" t="s">
        <v>139</v>
      </c>
      <c r="D197" s="1" t="s">
        <v>82</v>
      </c>
      <c r="E197" s="1" t="s">
        <v>146</v>
      </c>
      <c r="F197" s="17">
        <v>0.756814817824531</v>
      </c>
      <c r="G197" s="17">
        <v>0.754610923859568</v>
      </c>
    </row>
    <row r="198">
      <c r="A198" s="1" t="str">
        <f t="shared" si="1"/>
        <v>fdroidgithubPush Down Methoddecision-tree</v>
      </c>
      <c r="B198" s="1" t="s">
        <v>145</v>
      </c>
      <c r="C198" s="1" t="s">
        <v>139</v>
      </c>
      <c r="D198" s="1" t="s">
        <v>82</v>
      </c>
      <c r="E198" s="1" t="s">
        <v>140</v>
      </c>
      <c r="F198" s="17">
        <v>0.56451817353451</v>
      </c>
      <c r="G198" s="17">
        <v>0.564197039797349</v>
      </c>
    </row>
    <row r="199">
      <c r="A199" s="1" t="str">
        <f t="shared" si="1"/>
        <v>fdroidgithubPush Down Methodrandom-forest</v>
      </c>
      <c r="B199" s="1" t="s">
        <v>145</v>
      </c>
      <c r="C199" s="1" t="s">
        <v>139</v>
      </c>
      <c r="D199" s="1" t="s">
        <v>82</v>
      </c>
      <c r="E199" s="1" t="s">
        <v>141</v>
      </c>
      <c r="F199" s="17">
        <v>0.756320248506925</v>
      </c>
      <c r="G199" s="17">
        <v>0.741746393953985</v>
      </c>
    </row>
    <row r="200">
      <c r="A200" s="1" t="str">
        <f t="shared" si="1"/>
        <v>fdroidgithubPush Down Methodlogistic-regression</v>
      </c>
      <c r="B200" s="1" t="s">
        <v>145</v>
      </c>
      <c r="C200" s="1" t="s">
        <v>139</v>
      </c>
      <c r="D200" s="1" t="s">
        <v>82</v>
      </c>
      <c r="E200" s="1" t="s">
        <v>142</v>
      </c>
      <c r="F200" s="17">
        <v>0.726832360372092</v>
      </c>
      <c r="G200" s="17">
        <v>0.726558084032909</v>
      </c>
    </row>
    <row r="201">
      <c r="A201" s="1" t="str">
        <f t="shared" si="1"/>
        <v>fdroidgithubPush Down Methodnaive-bayes</v>
      </c>
      <c r="B201" s="1" t="s">
        <v>145</v>
      </c>
      <c r="C201" s="1" t="s">
        <v>139</v>
      </c>
      <c r="D201" s="1" t="s">
        <v>82</v>
      </c>
      <c r="E201" s="1" t="s">
        <v>143</v>
      </c>
      <c r="F201" s="17">
        <v>0.768676119097198</v>
      </c>
      <c r="G201" s="17">
        <v>0.765580840329097</v>
      </c>
    </row>
    <row r="202">
      <c r="A202" s="1" t="str">
        <f t="shared" si="1"/>
        <v>fdroidgithubInline Methodsvm</v>
      </c>
      <c r="B202" s="1" t="s">
        <v>145</v>
      </c>
      <c r="C202" s="1" t="s">
        <v>139</v>
      </c>
      <c r="D202" s="1" t="s">
        <v>78</v>
      </c>
      <c r="E202" s="1" t="s">
        <v>146</v>
      </c>
      <c r="F202" s="17">
        <v>0.633060133424284</v>
      </c>
      <c r="G202" s="17">
        <v>0.60638112106169</v>
      </c>
    </row>
    <row r="203">
      <c r="A203" s="1" t="str">
        <f t="shared" si="1"/>
        <v>fdroidgithubInline Methoddecision-tree</v>
      </c>
      <c r="B203" s="1" t="s">
        <v>145</v>
      </c>
      <c r="C203" s="1" t="s">
        <v>139</v>
      </c>
      <c r="D203" s="1" t="s">
        <v>78</v>
      </c>
      <c r="E203" s="1" t="s">
        <v>140</v>
      </c>
      <c r="F203" s="17">
        <v>0.555461280334829</v>
      </c>
      <c r="G203" s="17">
        <v>0.53986329732831</v>
      </c>
    </row>
    <row r="204">
      <c r="A204" s="1" t="str">
        <f t="shared" si="1"/>
        <v>fdroidgithubInline Methodrandom-forest</v>
      </c>
      <c r="B204" s="1" t="s">
        <v>145</v>
      </c>
      <c r="C204" s="1" t="s">
        <v>139</v>
      </c>
      <c r="D204" s="1" t="s">
        <v>78</v>
      </c>
      <c r="E204" s="1" t="s">
        <v>141</v>
      </c>
      <c r="F204" s="17">
        <v>0.759396189882912</v>
      </c>
      <c r="G204" s="17">
        <v>0.681467807518647</v>
      </c>
    </row>
    <row r="205">
      <c r="A205" s="1" t="str">
        <f t="shared" si="1"/>
        <v>fdroidgithubInline Methodlogistic-regression</v>
      </c>
      <c r="B205" s="1" t="s">
        <v>145</v>
      </c>
      <c r="C205" s="1" t="s">
        <v>139</v>
      </c>
      <c r="D205" s="1" t="s">
        <v>78</v>
      </c>
      <c r="E205" s="1" t="s">
        <v>142</v>
      </c>
      <c r="F205" s="17">
        <v>0.613183627451606</v>
      </c>
      <c r="G205" s="17">
        <v>0.604622446179559</v>
      </c>
    </row>
    <row r="206">
      <c r="A206" s="1" t="str">
        <f t="shared" si="1"/>
        <v>fdroidgithubInline Methodnaive-bayes</v>
      </c>
      <c r="B206" s="1" t="s">
        <v>145</v>
      </c>
      <c r="C206" s="1" t="s">
        <v>139</v>
      </c>
      <c r="D206" s="1" t="s">
        <v>78</v>
      </c>
      <c r="E206" s="1" t="s">
        <v>143</v>
      </c>
      <c r="F206" s="17">
        <v>0.741690356952297</v>
      </c>
      <c r="G206" s="17">
        <v>0.726033377404146</v>
      </c>
    </row>
    <row r="207">
      <c r="A207" s="1" t="str">
        <f t="shared" si="1"/>
        <v>fdroidgithubExtract And Move Methodsvm</v>
      </c>
      <c r="B207" s="1" t="s">
        <v>145</v>
      </c>
      <c r="C207" s="1" t="s">
        <v>139</v>
      </c>
      <c r="D207" s="1" t="s">
        <v>74</v>
      </c>
      <c r="E207" s="1" t="s">
        <v>146</v>
      </c>
      <c r="F207" s="17">
        <v>0.651802454017964</v>
      </c>
      <c r="G207" s="17">
        <v>0.650006874742197</v>
      </c>
    </row>
    <row r="208">
      <c r="A208" s="1" t="str">
        <f t="shared" si="1"/>
        <v>fdroidgithubExtract And Move Methoddecision-tree</v>
      </c>
      <c r="B208" s="1" t="s">
        <v>145</v>
      </c>
      <c r="C208" s="1" t="s">
        <v>139</v>
      </c>
      <c r="D208" s="1" t="s">
        <v>74</v>
      </c>
      <c r="E208" s="1" t="s">
        <v>140</v>
      </c>
      <c r="F208" s="17">
        <v>0.503918925773762</v>
      </c>
      <c r="G208" s="17">
        <v>0.503918603052385</v>
      </c>
    </row>
    <row r="209">
      <c r="A209" s="1" t="str">
        <f t="shared" si="1"/>
        <v>fdroidgithubExtract And Move Methodrandom-forest</v>
      </c>
      <c r="B209" s="1" t="s">
        <v>145</v>
      </c>
      <c r="C209" s="1" t="s">
        <v>139</v>
      </c>
      <c r="D209" s="1" t="s">
        <v>74</v>
      </c>
      <c r="E209" s="1" t="s">
        <v>141</v>
      </c>
      <c r="F209" s="17">
        <v>0.66971812076994</v>
      </c>
      <c r="G209" s="17">
        <v>0.660456482881892</v>
      </c>
    </row>
    <row r="210">
      <c r="A210" s="1" t="str">
        <f t="shared" si="1"/>
        <v>fdroidgithubExtract And Move Methodlogistic-regression</v>
      </c>
      <c r="B210" s="1" t="s">
        <v>145</v>
      </c>
      <c r="C210" s="1" t="s">
        <v>139</v>
      </c>
      <c r="D210" s="1" t="s">
        <v>74</v>
      </c>
      <c r="E210" s="1" t="s">
        <v>142</v>
      </c>
      <c r="F210" s="17">
        <v>0.576784280371984</v>
      </c>
      <c r="G210" s="17">
        <v>0.576515880654475</v>
      </c>
    </row>
    <row r="211">
      <c r="A211" s="1" t="str">
        <f t="shared" si="1"/>
        <v>fdroidgithubExtract And Move Methodnaive-bayes</v>
      </c>
      <c r="B211" s="1" t="s">
        <v>145</v>
      </c>
      <c r="C211" s="1" t="s">
        <v>139</v>
      </c>
      <c r="D211" s="1" t="s">
        <v>74</v>
      </c>
      <c r="E211" s="1" t="s">
        <v>143</v>
      </c>
      <c r="F211" s="17">
        <v>0.695267211001312</v>
      </c>
      <c r="G211" s="17">
        <v>0.690636601127457</v>
      </c>
    </row>
    <row r="212">
      <c r="A212" s="1" t="str">
        <f t="shared" si="1"/>
        <v>apachegithubMove Classsvm</v>
      </c>
      <c r="B212" s="1" t="s">
        <v>144</v>
      </c>
      <c r="C212" s="1" t="s">
        <v>139</v>
      </c>
      <c r="D212" s="1" t="s">
        <v>68</v>
      </c>
      <c r="E212" s="1" t="s">
        <v>146</v>
      </c>
      <c r="F212" s="17">
        <v>0.930136608609448</v>
      </c>
      <c r="G212" s="17">
        <v>0.929317418873554</v>
      </c>
    </row>
    <row r="213">
      <c r="A213" s="1" t="str">
        <f t="shared" si="1"/>
        <v>apachegithubMove Classdecision-tree</v>
      </c>
      <c r="B213" s="1" t="s">
        <v>144</v>
      </c>
      <c r="C213" s="1" t="s">
        <v>139</v>
      </c>
      <c r="D213" s="1" t="s">
        <v>68</v>
      </c>
      <c r="E213" s="1" t="s">
        <v>140</v>
      </c>
      <c r="F213" s="17">
        <v>0.958609530138998</v>
      </c>
      <c r="G213" s="17">
        <v>0.957665050354345</v>
      </c>
    </row>
    <row r="214">
      <c r="A214" s="1" t="str">
        <f t="shared" si="1"/>
        <v>apachegithubMove Classrandom-forest</v>
      </c>
      <c r="B214" s="1" t="s">
        <v>144</v>
      </c>
      <c r="C214" s="1" t="s">
        <v>139</v>
      </c>
      <c r="D214" s="1" t="s">
        <v>68</v>
      </c>
      <c r="E214" s="1" t="s">
        <v>141</v>
      </c>
      <c r="F214" s="17">
        <v>0.95947760076926</v>
      </c>
      <c r="G214" s="17">
        <v>0.958597538232003</v>
      </c>
    </row>
    <row r="215">
      <c r="A215" s="1" t="str">
        <f t="shared" si="1"/>
        <v>apachegithubMove Classlogistic-regression</v>
      </c>
      <c r="B215" s="1" t="s">
        <v>144</v>
      </c>
      <c r="C215" s="1" t="s">
        <v>139</v>
      </c>
      <c r="D215" s="1" t="s">
        <v>68</v>
      </c>
      <c r="E215" s="1" t="s">
        <v>142</v>
      </c>
      <c r="F215" s="17">
        <v>0.932989874869179</v>
      </c>
      <c r="G215" s="17">
        <v>0.932798706950143</v>
      </c>
    </row>
    <row r="216">
      <c r="A216" s="1" t="str">
        <f t="shared" si="1"/>
        <v>apachegithubMove Classnaive-bayes</v>
      </c>
      <c r="B216" s="1" t="s">
        <v>144</v>
      </c>
      <c r="C216" s="1" t="s">
        <v>139</v>
      </c>
      <c r="D216" s="1" t="s">
        <v>68</v>
      </c>
      <c r="E216" s="1" t="s">
        <v>143</v>
      </c>
      <c r="F216" s="17">
        <v>0.785753171957746</v>
      </c>
      <c r="G216" s="17">
        <v>0.746736292428198</v>
      </c>
    </row>
    <row r="217">
      <c r="A217" s="1" t="str">
        <f t="shared" si="1"/>
        <v>apachegithubExtract Classsvm</v>
      </c>
      <c r="B217" s="1" t="s">
        <v>144</v>
      </c>
      <c r="C217" s="1" t="s">
        <v>139</v>
      </c>
      <c r="D217" s="1" t="s">
        <v>58</v>
      </c>
      <c r="E217" s="1" t="s">
        <v>146</v>
      </c>
      <c r="F217" s="17">
        <v>0.843299210366476</v>
      </c>
      <c r="G217" s="17">
        <v>0.82935471838866</v>
      </c>
    </row>
    <row r="218">
      <c r="A218" s="1" t="str">
        <f t="shared" si="1"/>
        <v>apachegithubExtract Classdecision-tree</v>
      </c>
      <c r="B218" s="1" t="s">
        <v>144</v>
      </c>
      <c r="C218" s="1" t="s">
        <v>139</v>
      </c>
      <c r="D218" s="1" t="s">
        <v>58</v>
      </c>
      <c r="E218" s="1" t="s">
        <v>140</v>
      </c>
      <c r="F218" s="17">
        <v>0.834493223922758</v>
      </c>
      <c r="G218" s="17">
        <v>0.824816610717394</v>
      </c>
    </row>
    <row r="219">
      <c r="A219" s="1" t="str">
        <f t="shared" si="1"/>
        <v>apachegithubExtract Classrandom-forest</v>
      </c>
      <c r="B219" s="1" t="s">
        <v>144</v>
      </c>
      <c r="C219" s="1" t="s">
        <v>139</v>
      </c>
      <c r="D219" s="1" t="s">
        <v>58</v>
      </c>
      <c r="E219" s="1" t="s">
        <v>141</v>
      </c>
      <c r="F219" s="17">
        <v>0.855484684297676</v>
      </c>
      <c r="G219" s="17">
        <v>0.852293920179037</v>
      </c>
    </row>
    <row r="220">
      <c r="A220" s="1" t="str">
        <f t="shared" si="1"/>
        <v>apachegithubExtract Classlogistic-regression</v>
      </c>
      <c r="B220" s="1" t="s">
        <v>144</v>
      </c>
      <c r="C220" s="1" t="s">
        <v>139</v>
      </c>
      <c r="D220" s="1" t="s">
        <v>58</v>
      </c>
      <c r="E220" s="1" t="s">
        <v>142</v>
      </c>
      <c r="F220" s="17">
        <v>0.833387139956716</v>
      </c>
      <c r="G220" s="17">
        <v>0.823386795971652</v>
      </c>
    </row>
    <row r="221">
      <c r="A221" s="1" t="str">
        <f t="shared" si="1"/>
        <v>apachegithubExtract Classnaive-bayes</v>
      </c>
      <c r="B221" s="1" t="s">
        <v>144</v>
      </c>
      <c r="C221" s="1" t="s">
        <v>139</v>
      </c>
      <c r="D221" s="1" t="s">
        <v>58</v>
      </c>
      <c r="E221" s="1" t="s">
        <v>143</v>
      </c>
      <c r="F221" s="17">
        <v>0.653243571856242</v>
      </c>
      <c r="G221" s="17">
        <v>0.562476687803058</v>
      </c>
    </row>
    <row r="222">
      <c r="A222" s="1" t="str">
        <f t="shared" si="1"/>
        <v>apachegithubExtract Superclasssvm</v>
      </c>
      <c r="B222" s="1" t="s">
        <v>144</v>
      </c>
      <c r="C222" s="1" t="s">
        <v>139</v>
      </c>
      <c r="D222" s="1" t="s">
        <v>59</v>
      </c>
      <c r="E222" s="1" t="s">
        <v>146</v>
      </c>
      <c r="F222" s="17">
        <v>0.885952246549637</v>
      </c>
      <c r="G222" s="17">
        <v>0.879273902772597</v>
      </c>
    </row>
    <row r="223">
      <c r="A223" s="1" t="str">
        <f t="shared" si="1"/>
        <v>apachegithubExtract Superclassdecision-tree</v>
      </c>
      <c r="B223" s="1" t="s">
        <v>144</v>
      </c>
      <c r="C223" s="1" t="s">
        <v>139</v>
      </c>
      <c r="D223" s="1" t="s">
        <v>59</v>
      </c>
      <c r="E223" s="1" t="s">
        <v>140</v>
      </c>
      <c r="F223" s="17">
        <v>0.892143137591857</v>
      </c>
      <c r="G223" s="17">
        <v>0.892080069625761</v>
      </c>
    </row>
    <row r="224">
      <c r="A224" s="1" t="str">
        <f t="shared" si="1"/>
        <v>apachegithubExtract Superclassrandom-forest</v>
      </c>
      <c r="B224" s="1" t="s">
        <v>144</v>
      </c>
      <c r="C224" s="1" t="s">
        <v>139</v>
      </c>
      <c r="D224" s="1" t="s">
        <v>59</v>
      </c>
      <c r="E224" s="1" t="s">
        <v>141</v>
      </c>
      <c r="F224" s="17">
        <v>0.895073213740867</v>
      </c>
      <c r="G224" s="17">
        <v>0.894877533258734</v>
      </c>
    </row>
    <row r="225">
      <c r="A225" s="1" t="str">
        <f t="shared" si="1"/>
        <v>apachegithubExtract Superclasslogistic-regression</v>
      </c>
      <c r="B225" s="1" t="s">
        <v>144</v>
      </c>
      <c r="C225" s="1" t="s">
        <v>139</v>
      </c>
      <c r="D225" s="1" t="s">
        <v>59</v>
      </c>
      <c r="E225" s="1" t="s">
        <v>142</v>
      </c>
      <c r="F225" s="17">
        <v>0.883952831424403</v>
      </c>
      <c r="G225" s="17">
        <v>0.879398234489618</v>
      </c>
    </row>
    <row r="226">
      <c r="A226" s="1" t="str">
        <f t="shared" si="1"/>
        <v>apachegithubExtract Superclassnaive-bayes</v>
      </c>
      <c r="B226" s="1" t="s">
        <v>144</v>
      </c>
      <c r="C226" s="1" t="s">
        <v>139</v>
      </c>
      <c r="D226" s="1" t="s">
        <v>59</v>
      </c>
      <c r="E226" s="1" t="s">
        <v>143</v>
      </c>
      <c r="F226" s="17">
        <v>0.736154470604854</v>
      </c>
      <c r="G226" s="17">
        <v>0.656471465870943</v>
      </c>
    </row>
    <row r="227">
      <c r="A227" s="1" t="str">
        <f t="shared" si="1"/>
        <v>apachegithubExtract Interfacesvm</v>
      </c>
      <c r="B227" s="1" t="s">
        <v>144</v>
      </c>
      <c r="C227" s="1" t="s">
        <v>139</v>
      </c>
      <c r="D227" s="1" t="s">
        <v>62</v>
      </c>
      <c r="E227" s="1" t="s">
        <v>146</v>
      </c>
      <c r="F227" s="17">
        <v>0.866984385463406</v>
      </c>
      <c r="G227" s="17">
        <v>0.862186495176848</v>
      </c>
    </row>
    <row r="228">
      <c r="A228" s="1" t="str">
        <f t="shared" si="1"/>
        <v>apachegithubExtract Interfacedecision-tree</v>
      </c>
      <c r="B228" s="1" t="s">
        <v>144</v>
      </c>
      <c r="C228" s="1" t="s">
        <v>139</v>
      </c>
      <c r="D228" s="1" t="s">
        <v>62</v>
      </c>
      <c r="E228" s="1" t="s">
        <v>140</v>
      </c>
      <c r="F228" s="17">
        <v>0.857733204996843</v>
      </c>
      <c r="G228" s="17">
        <v>0.857363344051447</v>
      </c>
    </row>
    <row r="229">
      <c r="A229" s="1" t="str">
        <f t="shared" si="1"/>
        <v>apachegithubExtract Interfacerandom-forest</v>
      </c>
      <c r="B229" s="1" t="s">
        <v>144</v>
      </c>
      <c r="C229" s="1" t="s">
        <v>139</v>
      </c>
      <c r="D229" s="1" t="s">
        <v>62</v>
      </c>
      <c r="E229" s="1" t="s">
        <v>141</v>
      </c>
      <c r="F229" s="17">
        <v>0.892938084459172</v>
      </c>
      <c r="G229" s="17">
        <v>0.891254019292604</v>
      </c>
    </row>
    <row r="230">
      <c r="A230" s="1" t="str">
        <f t="shared" si="1"/>
        <v>apachegithubExtract Interfacelogistic-regression</v>
      </c>
      <c r="B230" s="1" t="s">
        <v>144</v>
      </c>
      <c r="C230" s="1" t="s">
        <v>139</v>
      </c>
      <c r="D230" s="1" t="s">
        <v>62</v>
      </c>
      <c r="E230" s="1" t="s">
        <v>142</v>
      </c>
      <c r="F230" s="17">
        <v>0.863576130345719</v>
      </c>
      <c r="G230" s="17">
        <v>0.859935691318328</v>
      </c>
    </row>
    <row r="231">
      <c r="A231" s="1" t="str">
        <f t="shared" si="1"/>
        <v>apachegithubExtract Interfacenaive-bayes</v>
      </c>
      <c r="B231" s="1" t="s">
        <v>144</v>
      </c>
      <c r="C231" s="1" t="s">
        <v>139</v>
      </c>
      <c r="D231" s="1" t="s">
        <v>62</v>
      </c>
      <c r="E231" s="1" t="s">
        <v>143</v>
      </c>
      <c r="F231" s="17">
        <v>0.704335849749146</v>
      </c>
      <c r="G231" s="17">
        <v>0.633183279742765</v>
      </c>
    </row>
    <row r="232">
      <c r="A232" s="1" t="str">
        <f t="shared" si="1"/>
        <v>apachegithubExtract Subclasssvm</v>
      </c>
      <c r="B232" s="1" t="s">
        <v>144</v>
      </c>
      <c r="C232" s="1" t="s">
        <v>139</v>
      </c>
      <c r="D232" s="1" t="s">
        <v>63</v>
      </c>
      <c r="E232" s="1" t="s">
        <v>146</v>
      </c>
      <c r="F232" s="17">
        <v>0.890010712148313</v>
      </c>
      <c r="G232" s="17">
        <v>0.883039156015418</v>
      </c>
    </row>
    <row r="233">
      <c r="A233" s="1" t="str">
        <f t="shared" si="1"/>
        <v>apachegithubExtract Subclassdecision-tree</v>
      </c>
      <c r="B233" s="1" t="s">
        <v>144</v>
      </c>
      <c r="C233" s="1" t="s">
        <v>139</v>
      </c>
      <c r="D233" s="1" t="s">
        <v>63</v>
      </c>
      <c r="E233" s="1" t="s">
        <v>140</v>
      </c>
      <c r="F233" s="17">
        <v>0.883886992490012</v>
      </c>
      <c r="G233" s="17">
        <v>0.882329072834246</v>
      </c>
    </row>
    <row r="234">
      <c r="A234" s="1" t="str">
        <f t="shared" si="1"/>
        <v>apachegithubExtract Subclassrandom-forest</v>
      </c>
      <c r="B234" s="1" t="s">
        <v>144</v>
      </c>
      <c r="C234" s="1" t="s">
        <v>139</v>
      </c>
      <c r="D234" s="1" t="s">
        <v>63</v>
      </c>
      <c r="E234" s="1" t="s">
        <v>141</v>
      </c>
      <c r="F234" s="17">
        <v>0.899749252301882</v>
      </c>
      <c r="G234" s="17">
        <v>0.899675390545749</v>
      </c>
    </row>
    <row r="235">
      <c r="A235" s="1" t="str">
        <f t="shared" si="1"/>
        <v>apachegithubExtract Subclasslogistic-regression</v>
      </c>
      <c r="B235" s="1" t="s">
        <v>144</v>
      </c>
      <c r="C235" s="1" t="s">
        <v>139</v>
      </c>
      <c r="D235" s="1" t="s">
        <v>63</v>
      </c>
      <c r="E235" s="1" t="s">
        <v>142</v>
      </c>
      <c r="F235" s="17">
        <v>0.892353358359138</v>
      </c>
      <c r="G235" s="17">
        <v>0.886995333739095</v>
      </c>
    </row>
    <row r="236">
      <c r="A236" s="1" t="str">
        <f t="shared" si="1"/>
        <v>apachegithubExtract Subclassnaive-bayes</v>
      </c>
      <c r="B236" s="1" t="s">
        <v>144</v>
      </c>
      <c r="C236" s="1" t="s">
        <v>139</v>
      </c>
      <c r="D236" s="1" t="s">
        <v>63</v>
      </c>
      <c r="E236" s="1" t="s">
        <v>143</v>
      </c>
      <c r="F236" s="17">
        <v>0.714459440273093</v>
      </c>
      <c r="G236" s="17">
        <v>0.632988435788192</v>
      </c>
    </row>
    <row r="237">
      <c r="A237" s="1" t="str">
        <f t="shared" si="1"/>
        <v>apachegithubRename Classsvm</v>
      </c>
      <c r="B237" s="1" t="s">
        <v>144</v>
      </c>
      <c r="C237" s="1" t="s">
        <v>139</v>
      </c>
      <c r="D237" s="1" t="s">
        <v>70</v>
      </c>
      <c r="E237" s="1" t="s">
        <v>146</v>
      </c>
      <c r="F237" s="17">
        <v>0.901113035303617</v>
      </c>
      <c r="G237" s="17">
        <v>0.894280498935199</v>
      </c>
    </row>
    <row r="238">
      <c r="A238" s="1" t="str">
        <f t="shared" si="1"/>
        <v>apachegithubRename Classdecision-tree</v>
      </c>
      <c r="B238" s="1" t="s">
        <v>144</v>
      </c>
      <c r="C238" s="1" t="s">
        <v>139</v>
      </c>
      <c r="D238" s="1" t="s">
        <v>70</v>
      </c>
      <c r="E238" s="1" t="s">
        <v>140</v>
      </c>
      <c r="F238" s="17">
        <v>0.919534584950842</v>
      </c>
      <c r="G238" s="17">
        <v>0.917706114998478</v>
      </c>
    </row>
    <row r="239">
      <c r="A239" s="1" t="str">
        <f t="shared" si="1"/>
        <v>apachegithubRename Classrandom-forest</v>
      </c>
      <c r="B239" s="1" t="s">
        <v>144</v>
      </c>
      <c r="C239" s="1" t="s">
        <v>139</v>
      </c>
      <c r="D239" s="1" t="s">
        <v>70</v>
      </c>
      <c r="E239" s="1" t="s">
        <v>141</v>
      </c>
      <c r="F239" s="17">
        <v>0.933339353164509</v>
      </c>
      <c r="G239" s="17">
        <v>0.933069668390629</v>
      </c>
    </row>
    <row r="240">
      <c r="A240" s="1" t="str">
        <f t="shared" si="1"/>
        <v>apachegithubRename Classlogistic-regression</v>
      </c>
      <c r="B240" s="1" t="s">
        <v>144</v>
      </c>
      <c r="C240" s="1" t="s">
        <v>139</v>
      </c>
      <c r="D240" s="1" t="s">
        <v>70</v>
      </c>
      <c r="E240" s="1" t="s">
        <v>142</v>
      </c>
      <c r="F240" s="17">
        <v>0.906204267320754</v>
      </c>
      <c r="G240" s="17">
        <v>0.900973532096136</v>
      </c>
    </row>
    <row r="241">
      <c r="A241" s="1" t="str">
        <f t="shared" si="1"/>
        <v>apachegithubRename Classnaive-bayes</v>
      </c>
      <c r="B241" s="1" t="s">
        <v>144</v>
      </c>
      <c r="C241" s="1" t="s">
        <v>139</v>
      </c>
      <c r="D241" s="1" t="s">
        <v>70</v>
      </c>
      <c r="E241" s="1" t="s">
        <v>143</v>
      </c>
      <c r="F241" s="17">
        <v>0.762590351685214</v>
      </c>
      <c r="G241" s="17">
        <v>0.694402190447216</v>
      </c>
    </row>
    <row r="242">
      <c r="A242" s="1" t="str">
        <f t="shared" si="1"/>
        <v>apachegithubMove And Rename Classsvm</v>
      </c>
      <c r="B242" s="1" t="s">
        <v>144</v>
      </c>
      <c r="C242" s="1" t="s">
        <v>139</v>
      </c>
      <c r="D242" s="1" t="s">
        <v>67</v>
      </c>
      <c r="E242" s="1" t="s">
        <v>146</v>
      </c>
      <c r="F242" s="17">
        <v>0.91475566198555</v>
      </c>
      <c r="G242" s="17">
        <v>0.912844036697247</v>
      </c>
    </row>
    <row r="243">
      <c r="A243" s="1" t="str">
        <f t="shared" si="1"/>
        <v>apachegithubMove And Rename Classdecision-tree</v>
      </c>
      <c r="B243" s="1" t="s">
        <v>144</v>
      </c>
      <c r="C243" s="1" t="s">
        <v>139</v>
      </c>
      <c r="D243" s="1" t="s">
        <v>67</v>
      </c>
      <c r="E243" s="1" t="s">
        <v>140</v>
      </c>
      <c r="F243" s="17">
        <v>0.846986417657045</v>
      </c>
      <c r="G243" s="17">
        <v>0.846788990825688</v>
      </c>
    </row>
    <row r="244">
      <c r="A244" s="1" t="str">
        <f t="shared" si="1"/>
        <v>apachegithubMove And Rename Classrandom-forest</v>
      </c>
      <c r="B244" s="1" t="s">
        <v>144</v>
      </c>
      <c r="C244" s="1" t="s">
        <v>139</v>
      </c>
      <c r="D244" s="1" t="s">
        <v>67</v>
      </c>
      <c r="E244" s="1" t="s">
        <v>141</v>
      </c>
      <c r="F244" s="17">
        <v>0.927524375134669</v>
      </c>
      <c r="G244" s="17">
        <v>0.927522935779816</v>
      </c>
    </row>
    <row r="245">
      <c r="A245" s="1" t="str">
        <f t="shared" si="1"/>
        <v>apachegithubMove And Rename Classlogistic-regression</v>
      </c>
      <c r="B245" s="1" t="s">
        <v>144</v>
      </c>
      <c r="C245" s="1" t="s">
        <v>139</v>
      </c>
      <c r="D245" s="1" t="s">
        <v>67</v>
      </c>
      <c r="E245" s="1" t="s">
        <v>142</v>
      </c>
      <c r="F245" s="17">
        <v>0.916730245601185</v>
      </c>
      <c r="G245" s="17">
        <v>0.913761467889908</v>
      </c>
    </row>
    <row r="246">
      <c r="A246" s="1" t="str">
        <f t="shared" si="1"/>
        <v>apachegithubMove And Rename Classnaive-bayes</v>
      </c>
      <c r="B246" s="1" t="s">
        <v>144</v>
      </c>
      <c r="C246" s="1" t="s">
        <v>139</v>
      </c>
      <c r="D246" s="1" t="s">
        <v>67</v>
      </c>
      <c r="E246" s="1" t="s">
        <v>143</v>
      </c>
      <c r="F246" s="17">
        <v>0.749874286390392</v>
      </c>
      <c r="G246" s="17">
        <v>0.727522935779816</v>
      </c>
    </row>
    <row r="247">
      <c r="A247" s="1" t="str">
        <f t="shared" si="1"/>
        <v>apachefdroidMove Classsvm</v>
      </c>
      <c r="B247" s="1" t="s">
        <v>144</v>
      </c>
      <c r="C247" s="1" t="s">
        <v>145</v>
      </c>
      <c r="D247" s="1" t="s">
        <v>68</v>
      </c>
      <c r="E247" s="1" t="s">
        <v>146</v>
      </c>
      <c r="F247" s="17">
        <v>0.939235781518883</v>
      </c>
      <c r="G247" s="17">
        <v>0.939195100612423</v>
      </c>
    </row>
    <row r="248">
      <c r="A248" s="1" t="str">
        <f t="shared" si="1"/>
        <v>apachefdroidMove Classdecision-tree</v>
      </c>
      <c r="B248" s="1" t="s">
        <v>144</v>
      </c>
      <c r="C248" s="1" t="s">
        <v>145</v>
      </c>
      <c r="D248" s="1" t="s">
        <v>68</v>
      </c>
      <c r="E248" s="1" t="s">
        <v>140</v>
      </c>
      <c r="F248" s="17">
        <v>0.953486067635819</v>
      </c>
      <c r="G248" s="17">
        <v>0.95188101487314</v>
      </c>
    </row>
    <row r="249">
      <c r="A249" s="1" t="str">
        <f t="shared" si="1"/>
        <v>apachefdroidMove Classrandom-forest</v>
      </c>
      <c r="B249" s="1" t="s">
        <v>144</v>
      </c>
      <c r="C249" s="1" t="s">
        <v>145</v>
      </c>
      <c r="D249" s="1" t="s">
        <v>68</v>
      </c>
      <c r="E249" s="1" t="s">
        <v>141</v>
      </c>
      <c r="F249" s="17">
        <v>0.944712884077138</v>
      </c>
      <c r="G249" s="17">
        <v>0.942694663167104</v>
      </c>
    </row>
    <row r="250">
      <c r="A250" s="1" t="str">
        <f t="shared" si="1"/>
        <v>apachefdroidMove Classlogistic-regression</v>
      </c>
      <c r="B250" s="1" t="s">
        <v>144</v>
      </c>
      <c r="C250" s="1" t="s">
        <v>145</v>
      </c>
      <c r="D250" s="1" t="s">
        <v>68</v>
      </c>
      <c r="E250" s="1" t="s">
        <v>142</v>
      </c>
      <c r="F250" s="17">
        <v>0.939654083597101</v>
      </c>
      <c r="G250" s="17">
        <v>0.939632545931758</v>
      </c>
    </row>
    <row r="251">
      <c r="A251" s="1" t="str">
        <f t="shared" si="1"/>
        <v>apachefdroidMove Classnaive-bayes</v>
      </c>
      <c r="B251" s="1" t="s">
        <v>144</v>
      </c>
      <c r="C251" s="1" t="s">
        <v>145</v>
      </c>
      <c r="D251" s="1" t="s">
        <v>68</v>
      </c>
      <c r="E251" s="1" t="s">
        <v>143</v>
      </c>
      <c r="F251" s="17">
        <v>0.822440758915684</v>
      </c>
      <c r="G251" s="17">
        <v>0.800962379702537</v>
      </c>
    </row>
    <row r="252">
      <c r="A252" s="1" t="str">
        <f t="shared" si="1"/>
        <v>apachefdroidExtract Classsvm</v>
      </c>
      <c r="B252" s="1" t="s">
        <v>144</v>
      </c>
      <c r="C252" s="1" t="s">
        <v>145</v>
      </c>
      <c r="D252" s="1" t="s">
        <v>58</v>
      </c>
      <c r="E252" s="1" t="s">
        <v>146</v>
      </c>
      <c r="F252" s="17">
        <v>0.830002046775445</v>
      </c>
      <c r="G252" s="17">
        <v>0.815410958904109</v>
      </c>
    </row>
    <row r="253">
      <c r="A253" s="1" t="str">
        <f t="shared" si="1"/>
        <v>apachefdroidExtract Classdecision-tree</v>
      </c>
      <c r="B253" s="1" t="s">
        <v>144</v>
      </c>
      <c r="C253" s="1" t="s">
        <v>145</v>
      </c>
      <c r="D253" s="1" t="s">
        <v>58</v>
      </c>
      <c r="E253" s="1" t="s">
        <v>140</v>
      </c>
      <c r="F253" s="17">
        <v>0.855909815015335</v>
      </c>
      <c r="G253" s="17">
        <v>0.853424657534246</v>
      </c>
    </row>
    <row r="254">
      <c r="A254" s="1" t="str">
        <f t="shared" si="1"/>
        <v>apachefdroidExtract Classrandom-forest</v>
      </c>
      <c r="B254" s="1" t="s">
        <v>144</v>
      </c>
      <c r="C254" s="1" t="s">
        <v>145</v>
      </c>
      <c r="D254" s="1" t="s">
        <v>58</v>
      </c>
      <c r="E254" s="1" t="s">
        <v>141</v>
      </c>
      <c r="F254" s="17">
        <v>0.866550353113238</v>
      </c>
      <c r="G254" s="17">
        <v>0.86472602739726</v>
      </c>
    </row>
    <row r="255">
      <c r="A255" s="1" t="str">
        <f t="shared" si="1"/>
        <v>apachefdroidExtract Classlogistic-regression</v>
      </c>
      <c r="B255" s="1" t="s">
        <v>144</v>
      </c>
      <c r="C255" s="1" t="s">
        <v>145</v>
      </c>
      <c r="D255" s="1" t="s">
        <v>58</v>
      </c>
      <c r="E255" s="1" t="s">
        <v>142</v>
      </c>
      <c r="F255" s="17">
        <v>0.805453799027347</v>
      </c>
      <c r="G255" s="17">
        <v>0.790410958904109</v>
      </c>
    </row>
    <row r="256">
      <c r="A256" s="1" t="str">
        <f t="shared" si="1"/>
        <v>apachefdroidExtract Classnaive-bayes</v>
      </c>
      <c r="B256" s="1" t="s">
        <v>144</v>
      </c>
      <c r="C256" s="1" t="s">
        <v>145</v>
      </c>
      <c r="D256" s="1" t="s">
        <v>58</v>
      </c>
      <c r="E256" s="1" t="s">
        <v>143</v>
      </c>
      <c r="F256" s="17">
        <v>0.729614408884734</v>
      </c>
      <c r="G256" s="17">
        <v>0.646575342465753</v>
      </c>
    </row>
    <row r="257">
      <c r="A257" s="1" t="str">
        <f t="shared" si="1"/>
        <v>apachefdroidExtract Superclasssvm</v>
      </c>
      <c r="B257" s="1" t="s">
        <v>144</v>
      </c>
      <c r="C257" s="1" t="s">
        <v>145</v>
      </c>
      <c r="D257" s="1" t="s">
        <v>59</v>
      </c>
      <c r="E257" s="1" t="s">
        <v>146</v>
      </c>
      <c r="F257" s="17">
        <v>0.874672279953012</v>
      </c>
      <c r="G257" s="17">
        <v>0.873630136986301</v>
      </c>
    </row>
    <row r="258">
      <c r="A258" s="1" t="str">
        <f t="shared" si="1"/>
        <v>apachefdroidExtract Superclassdecision-tree</v>
      </c>
      <c r="B258" s="1" t="s">
        <v>144</v>
      </c>
      <c r="C258" s="1" t="s">
        <v>145</v>
      </c>
      <c r="D258" s="1" t="s">
        <v>59</v>
      </c>
      <c r="E258" s="1" t="s">
        <v>140</v>
      </c>
      <c r="F258" s="17">
        <v>0.888151703369094</v>
      </c>
      <c r="G258" s="17">
        <v>0.886986301369863</v>
      </c>
    </row>
    <row r="259">
      <c r="A259" s="1" t="str">
        <f t="shared" si="1"/>
        <v>apachefdroidExtract Superclassrandom-forest</v>
      </c>
      <c r="B259" s="1" t="s">
        <v>144</v>
      </c>
      <c r="C259" s="1" t="s">
        <v>145</v>
      </c>
      <c r="D259" s="1" t="s">
        <v>59</v>
      </c>
      <c r="E259" s="1" t="s">
        <v>141</v>
      </c>
      <c r="F259" s="17">
        <v>0.881025937174514</v>
      </c>
      <c r="G259" s="17">
        <v>0.879794520547945</v>
      </c>
    </row>
    <row r="260">
      <c r="A260" s="1" t="str">
        <f t="shared" si="1"/>
        <v>apachefdroidExtract Superclasslogistic-regression</v>
      </c>
      <c r="B260" s="1" t="s">
        <v>144</v>
      </c>
      <c r="C260" s="1" t="s">
        <v>145</v>
      </c>
      <c r="D260" s="1" t="s">
        <v>59</v>
      </c>
      <c r="E260" s="1" t="s">
        <v>142</v>
      </c>
      <c r="F260" s="17">
        <v>0.855123179500883</v>
      </c>
      <c r="G260" s="17">
        <v>0.854109589041095</v>
      </c>
    </row>
    <row r="261">
      <c r="A261" s="1" t="str">
        <f t="shared" si="1"/>
        <v>apachefdroidExtract Superclassnaive-bayes</v>
      </c>
      <c r="B261" s="1" t="s">
        <v>144</v>
      </c>
      <c r="C261" s="1" t="s">
        <v>145</v>
      </c>
      <c r="D261" s="1" t="s">
        <v>59</v>
      </c>
      <c r="E261" s="1" t="s">
        <v>143</v>
      </c>
      <c r="F261" s="17">
        <v>0.779455117010129</v>
      </c>
      <c r="G261" s="17">
        <v>0.73458904109589</v>
      </c>
    </row>
    <row r="262">
      <c r="A262" s="1" t="str">
        <f t="shared" si="1"/>
        <v>apachefdroidExtract Interfacesvm</v>
      </c>
      <c r="B262" s="1" t="s">
        <v>144</v>
      </c>
      <c r="C262" s="1" t="s">
        <v>145</v>
      </c>
      <c r="D262" s="1" t="s">
        <v>62</v>
      </c>
      <c r="E262" s="1" t="s">
        <v>146</v>
      </c>
      <c r="F262" s="17">
        <v>0.850164783427495</v>
      </c>
      <c r="G262" s="17">
        <v>0.850140056022408</v>
      </c>
    </row>
    <row r="263">
      <c r="A263" s="1" t="str">
        <f t="shared" si="1"/>
        <v>apachefdroidExtract Interfacedecision-tree</v>
      </c>
      <c r="B263" s="1" t="s">
        <v>144</v>
      </c>
      <c r="C263" s="1" t="s">
        <v>145</v>
      </c>
      <c r="D263" s="1" t="s">
        <v>62</v>
      </c>
      <c r="E263" s="1" t="s">
        <v>140</v>
      </c>
      <c r="F263" s="17">
        <v>0.799665831244778</v>
      </c>
      <c r="G263" s="17">
        <v>0.795518207282913</v>
      </c>
    </row>
    <row r="264">
      <c r="A264" s="1" t="str">
        <f t="shared" si="1"/>
        <v>apachefdroidExtract Interfacerandom-forest</v>
      </c>
      <c r="B264" s="1" t="s">
        <v>144</v>
      </c>
      <c r="C264" s="1" t="s">
        <v>145</v>
      </c>
      <c r="D264" s="1" t="s">
        <v>62</v>
      </c>
      <c r="E264" s="1" t="s">
        <v>141</v>
      </c>
      <c r="F264" s="17">
        <v>0.836511511511511</v>
      </c>
      <c r="G264" s="17">
        <v>0.816526610644257</v>
      </c>
    </row>
    <row r="265">
      <c r="A265" s="1" t="str">
        <f t="shared" si="1"/>
        <v>apachefdroidExtract Interfacelogistic-regression</v>
      </c>
      <c r="B265" s="1" t="s">
        <v>144</v>
      </c>
      <c r="C265" s="1" t="s">
        <v>145</v>
      </c>
      <c r="D265" s="1" t="s">
        <v>62</v>
      </c>
      <c r="E265" s="1" t="s">
        <v>142</v>
      </c>
      <c r="F265" s="17">
        <v>0.834828471192107</v>
      </c>
      <c r="G265" s="17">
        <v>0.834733893557422</v>
      </c>
    </row>
    <row r="266">
      <c r="A266" s="1" t="str">
        <f t="shared" si="1"/>
        <v>apachefdroidExtract Interfacenaive-bayes</v>
      </c>
      <c r="B266" s="1" t="s">
        <v>144</v>
      </c>
      <c r="C266" s="1" t="s">
        <v>145</v>
      </c>
      <c r="D266" s="1" t="s">
        <v>62</v>
      </c>
      <c r="E266" s="1" t="s">
        <v>143</v>
      </c>
      <c r="F266" s="17">
        <v>0.756349206349206</v>
      </c>
      <c r="G266" s="17">
        <v>0.712885154061624</v>
      </c>
    </row>
    <row r="267">
      <c r="A267" s="1" t="str">
        <f t="shared" si="1"/>
        <v>apachefdroidExtract Subclasssvm</v>
      </c>
      <c r="B267" s="1" t="s">
        <v>144</v>
      </c>
      <c r="C267" s="1" t="s">
        <v>145</v>
      </c>
      <c r="D267" s="1" t="s">
        <v>63</v>
      </c>
      <c r="E267" s="1" t="s">
        <v>146</v>
      </c>
      <c r="F267" s="17">
        <v>0.904887683228631</v>
      </c>
      <c r="G267" s="17">
        <v>0.904878048780487</v>
      </c>
    </row>
    <row r="268">
      <c r="A268" s="1" t="str">
        <f t="shared" si="1"/>
        <v>apachefdroidExtract Subclassdecision-tree</v>
      </c>
      <c r="B268" s="1" t="s">
        <v>144</v>
      </c>
      <c r="C268" s="1" t="s">
        <v>145</v>
      </c>
      <c r="D268" s="1" t="s">
        <v>63</v>
      </c>
      <c r="E268" s="1" t="s">
        <v>140</v>
      </c>
      <c r="F268" s="17">
        <v>0.873170731707317</v>
      </c>
      <c r="G268" s="17">
        <v>0.873170731707317</v>
      </c>
    </row>
    <row r="269">
      <c r="A269" s="1" t="str">
        <f t="shared" si="1"/>
        <v>apachefdroidExtract Subclassrandom-forest</v>
      </c>
      <c r="B269" s="1" t="s">
        <v>144</v>
      </c>
      <c r="C269" s="1" t="s">
        <v>145</v>
      </c>
      <c r="D269" s="1" t="s">
        <v>63</v>
      </c>
      <c r="E269" s="1" t="s">
        <v>141</v>
      </c>
      <c r="F269" s="17">
        <v>0.882535885167464</v>
      </c>
      <c r="G269" s="17">
        <v>0.880487804878048</v>
      </c>
    </row>
    <row r="270">
      <c r="A270" s="1" t="str">
        <f t="shared" si="1"/>
        <v>apachefdroidExtract Subclasslogistic-regression</v>
      </c>
      <c r="B270" s="1" t="s">
        <v>144</v>
      </c>
      <c r="C270" s="1" t="s">
        <v>145</v>
      </c>
      <c r="D270" s="1" t="s">
        <v>63</v>
      </c>
      <c r="E270" s="1" t="s">
        <v>142</v>
      </c>
      <c r="F270" s="17">
        <v>0.91223435901097</v>
      </c>
      <c r="G270" s="17">
        <v>0.912195121951219</v>
      </c>
    </row>
    <row r="271">
      <c r="A271" s="1" t="str">
        <f t="shared" si="1"/>
        <v>apachefdroidExtract Subclassnaive-bayes</v>
      </c>
      <c r="B271" s="1" t="s">
        <v>144</v>
      </c>
      <c r="C271" s="1" t="s">
        <v>145</v>
      </c>
      <c r="D271" s="1" t="s">
        <v>63</v>
      </c>
      <c r="E271" s="1" t="s">
        <v>143</v>
      </c>
      <c r="F271" s="17">
        <v>0.790494876825812</v>
      </c>
      <c r="G271" s="17">
        <v>0.753658536585365</v>
      </c>
    </row>
    <row r="272">
      <c r="A272" s="1" t="str">
        <f t="shared" si="1"/>
        <v>apachefdroidRename Classsvm</v>
      </c>
      <c r="B272" s="1" t="s">
        <v>144</v>
      </c>
      <c r="C272" s="1" t="s">
        <v>145</v>
      </c>
      <c r="D272" s="1" t="s">
        <v>70</v>
      </c>
      <c r="E272" s="1" t="s">
        <v>146</v>
      </c>
      <c r="F272" s="17">
        <v>0.918677349140925</v>
      </c>
      <c r="G272" s="17">
        <v>0.918367346938775</v>
      </c>
    </row>
    <row r="273">
      <c r="A273" s="1" t="str">
        <f t="shared" si="1"/>
        <v>apachefdroidRename Classdecision-tree</v>
      </c>
      <c r="B273" s="1" t="s">
        <v>144</v>
      </c>
      <c r="C273" s="1" t="s">
        <v>145</v>
      </c>
      <c r="D273" s="1" t="s">
        <v>70</v>
      </c>
      <c r="E273" s="1" t="s">
        <v>140</v>
      </c>
      <c r="F273" s="17">
        <v>0.898823529411764</v>
      </c>
      <c r="G273" s="17">
        <v>0.884353741496598</v>
      </c>
    </row>
    <row r="274">
      <c r="A274" s="1" t="str">
        <f t="shared" si="1"/>
        <v>apachefdroidRename Classrandom-forest</v>
      </c>
      <c r="B274" s="1" t="s">
        <v>144</v>
      </c>
      <c r="C274" s="1" t="s">
        <v>145</v>
      </c>
      <c r="D274" s="1" t="s">
        <v>70</v>
      </c>
      <c r="E274" s="1" t="s">
        <v>141</v>
      </c>
      <c r="F274" s="17">
        <v>0.906309569195577</v>
      </c>
      <c r="G274" s="17">
        <v>0.894557823129251</v>
      </c>
    </row>
    <row r="275">
      <c r="A275" s="1" t="str">
        <f t="shared" si="1"/>
        <v>apachefdroidRename Classlogistic-regression</v>
      </c>
      <c r="B275" s="1" t="s">
        <v>144</v>
      </c>
      <c r="C275" s="1" t="s">
        <v>145</v>
      </c>
      <c r="D275" s="1" t="s">
        <v>70</v>
      </c>
      <c r="E275" s="1" t="s">
        <v>142</v>
      </c>
      <c r="F275" s="17">
        <v>0.918444804443415</v>
      </c>
      <c r="G275" s="17">
        <v>0.918367346938775</v>
      </c>
    </row>
    <row r="276">
      <c r="A276" s="1" t="str">
        <f t="shared" si="1"/>
        <v>apachefdroidRename Classnaive-bayes</v>
      </c>
      <c r="B276" s="1" t="s">
        <v>144</v>
      </c>
      <c r="C276" s="1" t="s">
        <v>145</v>
      </c>
      <c r="D276" s="1" t="s">
        <v>70</v>
      </c>
      <c r="E276" s="1" t="s">
        <v>143</v>
      </c>
      <c r="F276" s="17">
        <v>0.8</v>
      </c>
      <c r="G276" s="17">
        <v>0.789115646258503</v>
      </c>
    </row>
    <row r="277">
      <c r="A277" s="1" t="str">
        <f t="shared" si="1"/>
        <v>apachefdroidMove And Rename Classsvm</v>
      </c>
      <c r="B277" s="1" t="s">
        <v>144</v>
      </c>
      <c r="C277" s="1" t="s">
        <v>145</v>
      </c>
      <c r="D277" s="1" t="s">
        <v>67</v>
      </c>
      <c r="E277" s="1" t="s">
        <v>146</v>
      </c>
      <c r="F277" s="17">
        <v>0.876068376068376</v>
      </c>
      <c r="G277" s="17">
        <v>0.863636363636363</v>
      </c>
    </row>
    <row r="278">
      <c r="A278" s="1" t="str">
        <f t="shared" si="1"/>
        <v>apachefdroidMove And Rename Classdecision-tree</v>
      </c>
      <c r="B278" s="1" t="s">
        <v>144</v>
      </c>
      <c r="C278" s="1" t="s">
        <v>145</v>
      </c>
      <c r="D278" s="1" t="s">
        <v>67</v>
      </c>
      <c r="E278" s="1" t="s">
        <v>140</v>
      </c>
      <c r="F278" s="17">
        <v>0.681818181818181</v>
      </c>
      <c r="G278" s="17">
        <v>0.681818181818181</v>
      </c>
    </row>
    <row r="279">
      <c r="A279" s="1" t="str">
        <f t="shared" si="1"/>
        <v>apachefdroidMove And Rename Classrandom-forest</v>
      </c>
      <c r="B279" s="1" t="s">
        <v>144</v>
      </c>
      <c r="C279" s="1" t="s">
        <v>145</v>
      </c>
      <c r="D279" s="1" t="s">
        <v>67</v>
      </c>
      <c r="E279" s="1" t="s">
        <v>141</v>
      </c>
      <c r="F279" s="17">
        <v>0.659420289855072</v>
      </c>
      <c r="G279" s="17">
        <v>0.659090909090909</v>
      </c>
    </row>
    <row r="280">
      <c r="A280" s="1" t="str">
        <f t="shared" si="1"/>
        <v>apachefdroidMove And Rename Classlogistic-regression</v>
      </c>
      <c r="B280" s="1" t="s">
        <v>144</v>
      </c>
      <c r="C280" s="1" t="s">
        <v>145</v>
      </c>
      <c r="D280" s="1" t="s">
        <v>67</v>
      </c>
      <c r="E280" s="1" t="s">
        <v>142</v>
      </c>
      <c r="F280" s="17">
        <v>0.94</v>
      </c>
      <c r="G280" s="17">
        <v>0.931818181818181</v>
      </c>
    </row>
    <row r="281">
      <c r="A281" s="1" t="str">
        <f t="shared" si="1"/>
        <v>apachefdroidMove And Rename Classnaive-bayes</v>
      </c>
      <c r="B281" s="1" t="s">
        <v>144</v>
      </c>
      <c r="C281" s="1" t="s">
        <v>145</v>
      </c>
      <c r="D281" s="1" t="s">
        <v>67</v>
      </c>
      <c r="E281" s="1" t="s">
        <v>143</v>
      </c>
      <c r="F281" s="17">
        <v>0.84375</v>
      </c>
      <c r="G281" s="17">
        <v>0.818181818181818</v>
      </c>
    </row>
    <row r="282">
      <c r="A282" s="1" t="str">
        <f t="shared" si="1"/>
        <v>githubapacheMove Classsvm</v>
      </c>
      <c r="B282" s="1" t="s">
        <v>139</v>
      </c>
      <c r="C282" s="1" t="s">
        <v>144</v>
      </c>
      <c r="D282" s="1" t="s">
        <v>68</v>
      </c>
      <c r="E282" s="1" t="s">
        <v>146</v>
      </c>
      <c r="F282" s="17">
        <v>0.945603910168718</v>
      </c>
      <c r="G282" s="17">
        <v>0.942388561816652</v>
      </c>
    </row>
    <row r="283">
      <c r="A283" s="1" t="str">
        <f t="shared" si="1"/>
        <v>githubapacheMove Classdecision-tree</v>
      </c>
      <c r="B283" s="1" t="s">
        <v>139</v>
      </c>
      <c r="C283" s="1" t="s">
        <v>144</v>
      </c>
      <c r="D283" s="1" t="s">
        <v>68</v>
      </c>
      <c r="E283" s="1" t="s">
        <v>140</v>
      </c>
      <c r="F283" s="17">
        <v>0.980657373434711</v>
      </c>
      <c r="G283" s="17">
        <v>0.980656013456686</v>
      </c>
    </row>
    <row r="284">
      <c r="A284" s="1" t="str">
        <f t="shared" si="1"/>
        <v>githubapacheMove Classrandom-forest</v>
      </c>
      <c r="B284" s="1" t="s">
        <v>139</v>
      </c>
      <c r="C284" s="1" t="s">
        <v>144</v>
      </c>
      <c r="D284" s="1" t="s">
        <v>68</v>
      </c>
      <c r="E284" s="1" t="s">
        <v>141</v>
      </c>
      <c r="F284" s="17">
        <v>0.979007810438582</v>
      </c>
      <c r="G284" s="17">
        <v>0.978973927670311</v>
      </c>
    </row>
    <row r="285">
      <c r="A285" s="1" t="str">
        <f t="shared" si="1"/>
        <v>githubapacheMove Classlogistic-regression</v>
      </c>
      <c r="B285" s="1" t="s">
        <v>139</v>
      </c>
      <c r="C285" s="1" t="s">
        <v>144</v>
      </c>
      <c r="D285" s="1" t="s">
        <v>68</v>
      </c>
      <c r="E285" s="1" t="s">
        <v>142</v>
      </c>
      <c r="F285" s="17">
        <v>0.951381623571943</v>
      </c>
      <c r="G285" s="17">
        <v>0.949537426408746</v>
      </c>
    </row>
    <row r="286">
      <c r="A286" s="1" t="str">
        <f t="shared" si="1"/>
        <v>githubapacheMove Classnaive-bayes</v>
      </c>
      <c r="B286" s="1" t="s">
        <v>139</v>
      </c>
      <c r="C286" s="1" t="s">
        <v>144</v>
      </c>
      <c r="D286" s="1" t="s">
        <v>68</v>
      </c>
      <c r="E286" s="1" t="s">
        <v>143</v>
      </c>
      <c r="F286" s="17">
        <v>0.826759871089276</v>
      </c>
      <c r="G286" s="17">
        <v>0.786375105130361</v>
      </c>
    </row>
    <row r="287">
      <c r="A287" s="1" t="str">
        <f t="shared" si="1"/>
        <v>githubapacheExtract Classsvm</v>
      </c>
      <c r="B287" s="1" t="s">
        <v>139</v>
      </c>
      <c r="C287" s="1" t="s">
        <v>144</v>
      </c>
      <c r="D287" s="1" t="s">
        <v>58</v>
      </c>
      <c r="E287" s="1" t="s">
        <v>146</v>
      </c>
      <c r="F287" s="17">
        <v>0.831909934608901</v>
      </c>
      <c r="G287" s="17">
        <v>0.805719091673675</v>
      </c>
    </row>
    <row r="288">
      <c r="A288" s="1" t="str">
        <f t="shared" si="1"/>
        <v>githubapacheExtract Classdecision-tree</v>
      </c>
      <c r="B288" s="1" t="s">
        <v>139</v>
      </c>
      <c r="C288" s="1" t="s">
        <v>144</v>
      </c>
      <c r="D288" s="1" t="s">
        <v>58</v>
      </c>
      <c r="E288" s="1" t="s">
        <v>140</v>
      </c>
      <c r="F288" s="17">
        <v>0.826640912351822</v>
      </c>
      <c r="G288" s="17">
        <v>0.824642556770395</v>
      </c>
    </row>
    <row r="289">
      <c r="A289" s="1" t="str">
        <f t="shared" si="1"/>
        <v>githubapacheExtract Classrandom-forest</v>
      </c>
      <c r="B289" s="1" t="s">
        <v>139</v>
      </c>
      <c r="C289" s="1" t="s">
        <v>144</v>
      </c>
      <c r="D289" s="1" t="s">
        <v>58</v>
      </c>
      <c r="E289" s="1" t="s">
        <v>141</v>
      </c>
      <c r="F289" s="17">
        <v>0.862371859568115</v>
      </c>
      <c r="G289" s="17">
        <v>0.860386879730866</v>
      </c>
    </row>
    <row r="290">
      <c r="A290" s="1" t="str">
        <f t="shared" si="1"/>
        <v>githubapacheExtract Classlogistic-regression</v>
      </c>
      <c r="B290" s="1" t="s">
        <v>139</v>
      </c>
      <c r="C290" s="1" t="s">
        <v>144</v>
      </c>
      <c r="D290" s="1" t="s">
        <v>58</v>
      </c>
      <c r="E290" s="1" t="s">
        <v>142</v>
      </c>
      <c r="F290" s="17">
        <v>0.802912396502808</v>
      </c>
      <c r="G290" s="17">
        <v>0.796047098402018</v>
      </c>
    </row>
    <row r="291">
      <c r="A291" s="1" t="str">
        <f t="shared" si="1"/>
        <v>githubapacheExtract Classnaive-bayes</v>
      </c>
      <c r="B291" s="1" t="s">
        <v>139</v>
      </c>
      <c r="C291" s="1" t="s">
        <v>144</v>
      </c>
      <c r="D291" s="1" t="s">
        <v>58</v>
      </c>
      <c r="E291" s="1" t="s">
        <v>143</v>
      </c>
      <c r="F291" s="17">
        <v>0.653881450455326</v>
      </c>
      <c r="G291" s="17">
        <v>0.597140454163162</v>
      </c>
    </row>
    <row r="292">
      <c r="A292" s="1" t="str">
        <f t="shared" si="1"/>
        <v>githubapacheExtract Superclasssvm</v>
      </c>
      <c r="B292" s="1" t="s">
        <v>139</v>
      </c>
      <c r="C292" s="1" t="s">
        <v>144</v>
      </c>
      <c r="D292" s="1" t="s">
        <v>59</v>
      </c>
      <c r="E292" s="1" t="s">
        <v>146</v>
      </c>
      <c r="F292" s="17">
        <v>0.885938327047322</v>
      </c>
      <c r="G292" s="17">
        <v>0.878048780487804</v>
      </c>
    </row>
    <row r="293">
      <c r="A293" s="1" t="str">
        <f t="shared" si="1"/>
        <v>githubapacheExtract Superclassdecision-tree</v>
      </c>
      <c r="B293" s="1" t="s">
        <v>139</v>
      </c>
      <c r="C293" s="1" t="s">
        <v>144</v>
      </c>
      <c r="D293" s="1" t="s">
        <v>59</v>
      </c>
      <c r="E293" s="1" t="s">
        <v>140</v>
      </c>
      <c r="F293" s="17">
        <v>0.890963206530982</v>
      </c>
      <c r="G293" s="17">
        <v>0.890243902439024</v>
      </c>
    </row>
    <row r="294">
      <c r="A294" s="1" t="str">
        <f t="shared" si="1"/>
        <v>githubapacheExtract Superclassrandom-forest</v>
      </c>
      <c r="B294" s="1" t="s">
        <v>139</v>
      </c>
      <c r="C294" s="1" t="s">
        <v>144</v>
      </c>
      <c r="D294" s="1" t="s">
        <v>59</v>
      </c>
      <c r="E294" s="1" t="s">
        <v>141</v>
      </c>
      <c r="F294" s="17">
        <v>0.919680700563053</v>
      </c>
      <c r="G294" s="17">
        <v>0.919680403700588</v>
      </c>
    </row>
    <row r="295">
      <c r="A295" s="1" t="str">
        <f t="shared" si="1"/>
        <v>githubapacheExtract Superclasslogistic-regression</v>
      </c>
      <c r="B295" s="1" t="s">
        <v>139</v>
      </c>
      <c r="C295" s="1" t="s">
        <v>144</v>
      </c>
      <c r="D295" s="1" t="s">
        <v>59</v>
      </c>
      <c r="E295" s="1" t="s">
        <v>142</v>
      </c>
      <c r="F295" s="17">
        <v>0.879736107572419</v>
      </c>
      <c r="G295" s="17">
        <v>0.876366694701429</v>
      </c>
    </row>
    <row r="296">
      <c r="A296" s="1" t="str">
        <f t="shared" si="1"/>
        <v>githubapacheExtract Superclassnaive-bayes</v>
      </c>
      <c r="B296" s="1" t="s">
        <v>139</v>
      </c>
      <c r="C296" s="1" t="s">
        <v>144</v>
      </c>
      <c r="D296" s="1" t="s">
        <v>59</v>
      </c>
      <c r="E296" s="1" t="s">
        <v>143</v>
      </c>
      <c r="F296" s="17">
        <v>0.76346675350879</v>
      </c>
      <c r="G296" s="17">
        <v>0.68713204373423</v>
      </c>
    </row>
    <row r="297">
      <c r="A297" s="1" t="str">
        <f t="shared" si="1"/>
        <v>githubapacheExtract Interfacesvm</v>
      </c>
      <c r="B297" s="1" t="s">
        <v>139</v>
      </c>
      <c r="C297" s="1" t="s">
        <v>144</v>
      </c>
      <c r="D297" s="1" t="s">
        <v>62</v>
      </c>
      <c r="E297" s="1" t="s">
        <v>146</v>
      </c>
      <c r="F297" s="17">
        <v>0.867851221298661</v>
      </c>
      <c r="G297" s="17">
        <v>0.857022708158116</v>
      </c>
    </row>
    <row r="298">
      <c r="A298" s="1" t="str">
        <f t="shared" si="1"/>
        <v>githubapacheExtract Interfacedecision-tree</v>
      </c>
      <c r="B298" s="1" t="s">
        <v>139</v>
      </c>
      <c r="C298" s="1" t="s">
        <v>144</v>
      </c>
      <c r="D298" s="1" t="s">
        <v>62</v>
      </c>
      <c r="E298" s="1" t="s">
        <v>140</v>
      </c>
      <c r="F298" s="17">
        <v>0.895294946607915</v>
      </c>
      <c r="G298" s="17">
        <v>0.894449116904962</v>
      </c>
    </row>
    <row r="299">
      <c r="A299" s="1" t="str">
        <f t="shared" si="1"/>
        <v>githubapacheExtract Interfacerandom-forest</v>
      </c>
      <c r="B299" s="1" t="s">
        <v>139</v>
      </c>
      <c r="C299" s="1" t="s">
        <v>144</v>
      </c>
      <c r="D299" s="1" t="s">
        <v>62</v>
      </c>
      <c r="E299" s="1" t="s">
        <v>141</v>
      </c>
      <c r="F299" s="17">
        <v>0.910436189958803</v>
      </c>
      <c r="G299" s="17">
        <v>0.910428931875525</v>
      </c>
    </row>
    <row r="300">
      <c r="A300" s="1" t="str">
        <f t="shared" si="1"/>
        <v>githubapacheExtract Interfacelogistic-regression</v>
      </c>
      <c r="B300" s="1" t="s">
        <v>139</v>
      </c>
      <c r="C300" s="1" t="s">
        <v>144</v>
      </c>
      <c r="D300" s="1" t="s">
        <v>62</v>
      </c>
      <c r="E300" s="1" t="s">
        <v>142</v>
      </c>
      <c r="F300" s="17">
        <v>0.860482204890076</v>
      </c>
      <c r="G300" s="17">
        <v>0.855340622371741</v>
      </c>
    </row>
    <row r="301">
      <c r="A301" s="1" t="str">
        <f t="shared" si="1"/>
        <v>githubapacheExtract Interfacenaive-bayes</v>
      </c>
      <c r="B301" s="1" t="s">
        <v>139</v>
      </c>
      <c r="C301" s="1" t="s">
        <v>144</v>
      </c>
      <c r="D301" s="1" t="s">
        <v>62</v>
      </c>
      <c r="E301" s="1" t="s">
        <v>143</v>
      </c>
      <c r="F301" s="17">
        <v>0.726704190118824</v>
      </c>
      <c r="G301" s="17">
        <v>0.657695542472666</v>
      </c>
    </row>
    <row r="302">
      <c r="A302" s="1" t="str">
        <f t="shared" si="1"/>
        <v>githubapacheExtract Subclasssvm</v>
      </c>
      <c r="B302" s="1" t="s">
        <v>139</v>
      </c>
      <c r="C302" s="1" t="s">
        <v>144</v>
      </c>
      <c r="D302" s="1" t="s">
        <v>63</v>
      </c>
      <c r="E302" s="1" t="s">
        <v>146</v>
      </c>
      <c r="F302" s="17">
        <v>0.877976914610126</v>
      </c>
      <c r="G302" s="17">
        <v>0.869217830109335</v>
      </c>
    </row>
    <row r="303">
      <c r="A303" s="1" t="str">
        <f t="shared" si="1"/>
        <v>githubapacheExtract Subclassdecision-tree</v>
      </c>
      <c r="B303" s="1" t="s">
        <v>139</v>
      </c>
      <c r="C303" s="1" t="s">
        <v>144</v>
      </c>
      <c r="D303" s="1" t="s">
        <v>63</v>
      </c>
      <c r="E303" s="1" t="s">
        <v>140</v>
      </c>
      <c r="F303" s="17">
        <v>0.881223342097575</v>
      </c>
      <c r="G303" s="17">
        <v>0.869217830109335</v>
      </c>
    </row>
    <row r="304">
      <c r="A304" s="1" t="str">
        <f t="shared" si="1"/>
        <v>githubapacheExtract Subclassrandom-forest</v>
      </c>
      <c r="B304" s="1" t="s">
        <v>139</v>
      </c>
      <c r="C304" s="1" t="s">
        <v>144</v>
      </c>
      <c r="D304" s="1" t="s">
        <v>63</v>
      </c>
      <c r="E304" s="1" t="s">
        <v>141</v>
      </c>
      <c r="F304" s="17">
        <v>0.916182014001077</v>
      </c>
      <c r="G304" s="17">
        <v>0.915475189234651</v>
      </c>
    </row>
    <row r="305">
      <c r="A305" s="1" t="str">
        <f t="shared" si="1"/>
        <v>githubapacheExtract Subclasslogistic-regression</v>
      </c>
      <c r="B305" s="1" t="s">
        <v>139</v>
      </c>
      <c r="C305" s="1" t="s">
        <v>144</v>
      </c>
      <c r="D305" s="1" t="s">
        <v>63</v>
      </c>
      <c r="E305" s="1" t="s">
        <v>142</v>
      </c>
      <c r="F305" s="17">
        <v>0.879157025818115</v>
      </c>
      <c r="G305" s="17">
        <v>0.876366694701429</v>
      </c>
    </row>
    <row r="306">
      <c r="A306" s="1" t="str">
        <f t="shared" si="1"/>
        <v>githubapacheExtract Subclassnaive-bayes</v>
      </c>
      <c r="B306" s="1" t="s">
        <v>139</v>
      </c>
      <c r="C306" s="1" t="s">
        <v>144</v>
      </c>
      <c r="D306" s="1" t="s">
        <v>63</v>
      </c>
      <c r="E306" s="1" t="s">
        <v>143</v>
      </c>
      <c r="F306" s="17">
        <v>0.75886297422256</v>
      </c>
      <c r="G306" s="17">
        <v>0.685029436501261</v>
      </c>
    </row>
    <row r="307">
      <c r="A307" s="1" t="str">
        <f t="shared" si="1"/>
        <v>githubapacheRename Classsvm</v>
      </c>
      <c r="B307" s="1" t="s">
        <v>139</v>
      </c>
      <c r="C307" s="1" t="s">
        <v>144</v>
      </c>
      <c r="D307" s="1" t="s">
        <v>70</v>
      </c>
      <c r="E307" s="1" t="s">
        <v>146</v>
      </c>
      <c r="F307" s="17">
        <v>0.918796992481203</v>
      </c>
      <c r="G307" s="17">
        <v>0.917414721723518</v>
      </c>
    </row>
    <row r="308">
      <c r="A308" s="1" t="str">
        <f t="shared" si="1"/>
        <v>githubapacheRename Classdecision-tree</v>
      </c>
      <c r="B308" s="1" t="s">
        <v>139</v>
      </c>
      <c r="C308" s="1" t="s">
        <v>144</v>
      </c>
      <c r="D308" s="1" t="s">
        <v>70</v>
      </c>
      <c r="E308" s="1" t="s">
        <v>140</v>
      </c>
      <c r="F308" s="17">
        <v>0.93813023855577</v>
      </c>
      <c r="G308" s="17">
        <v>0.938061041292639</v>
      </c>
    </row>
    <row r="309">
      <c r="A309" s="1" t="str">
        <f t="shared" si="1"/>
        <v>githubapacheRename Classrandom-forest</v>
      </c>
      <c r="B309" s="1" t="s">
        <v>139</v>
      </c>
      <c r="C309" s="1" t="s">
        <v>144</v>
      </c>
      <c r="D309" s="1" t="s">
        <v>70</v>
      </c>
      <c r="E309" s="1" t="s">
        <v>141</v>
      </c>
      <c r="F309" s="17">
        <v>0.952541848288669</v>
      </c>
      <c r="G309" s="17">
        <v>0.952423698384201</v>
      </c>
    </row>
    <row r="310">
      <c r="A310" s="1" t="str">
        <f t="shared" si="1"/>
        <v>githubapacheRename Classlogistic-regression</v>
      </c>
      <c r="B310" s="1" t="s">
        <v>139</v>
      </c>
      <c r="C310" s="1" t="s">
        <v>144</v>
      </c>
      <c r="D310" s="1" t="s">
        <v>70</v>
      </c>
      <c r="E310" s="1" t="s">
        <v>142</v>
      </c>
      <c r="F310" s="17">
        <v>0.90862772286806</v>
      </c>
      <c r="G310" s="17">
        <v>0.908438061041292</v>
      </c>
    </row>
    <row r="311">
      <c r="A311" s="1" t="str">
        <f t="shared" si="1"/>
        <v>githubapacheRename Classnaive-bayes</v>
      </c>
      <c r="B311" s="1" t="s">
        <v>139</v>
      </c>
      <c r="C311" s="1" t="s">
        <v>144</v>
      </c>
      <c r="D311" s="1" t="s">
        <v>70</v>
      </c>
      <c r="E311" s="1" t="s">
        <v>143</v>
      </c>
      <c r="F311" s="17">
        <v>0.797227571818327</v>
      </c>
      <c r="G311" s="17">
        <v>0.738779174147217</v>
      </c>
    </row>
    <row r="312">
      <c r="A312" s="1" t="str">
        <f t="shared" si="1"/>
        <v>githubapacheMove And Rename Classsvm</v>
      </c>
      <c r="B312" s="1" t="s">
        <v>139</v>
      </c>
      <c r="C312" s="1" t="s">
        <v>144</v>
      </c>
      <c r="D312" s="1" t="s">
        <v>67</v>
      </c>
      <c r="E312" s="1" t="s">
        <v>146</v>
      </c>
      <c r="F312" s="17">
        <v>0.902352008456659</v>
      </c>
      <c r="G312" s="17">
        <v>0.902298850574712</v>
      </c>
    </row>
    <row r="313">
      <c r="A313" s="1" t="str">
        <f t="shared" si="1"/>
        <v>githubapacheMove And Rename Classdecision-tree</v>
      </c>
      <c r="B313" s="1" t="s">
        <v>139</v>
      </c>
      <c r="C313" s="1" t="s">
        <v>144</v>
      </c>
      <c r="D313" s="1" t="s">
        <v>67</v>
      </c>
      <c r="E313" s="1" t="s">
        <v>140</v>
      </c>
      <c r="F313" s="17">
        <v>0.942528735632183</v>
      </c>
      <c r="G313" s="17">
        <v>0.942528735632183</v>
      </c>
    </row>
    <row r="314">
      <c r="A314" s="1" t="str">
        <f t="shared" si="1"/>
        <v>githubapacheMove And Rename Classrandom-forest</v>
      </c>
      <c r="B314" s="1" t="s">
        <v>139</v>
      </c>
      <c r="C314" s="1" t="s">
        <v>144</v>
      </c>
      <c r="D314" s="1" t="s">
        <v>67</v>
      </c>
      <c r="E314" s="1" t="s">
        <v>141</v>
      </c>
      <c r="F314" s="17">
        <v>0.937301587301587</v>
      </c>
      <c r="G314" s="17">
        <v>0.936781609195402</v>
      </c>
    </row>
    <row r="315">
      <c r="A315" s="1" t="str">
        <f t="shared" si="1"/>
        <v>githubapacheMove And Rename Classlogistic-regression</v>
      </c>
      <c r="B315" s="1" t="s">
        <v>139</v>
      </c>
      <c r="C315" s="1" t="s">
        <v>144</v>
      </c>
      <c r="D315" s="1" t="s">
        <v>67</v>
      </c>
      <c r="E315" s="1" t="s">
        <v>142</v>
      </c>
      <c r="F315" s="17">
        <v>0.902352008456659</v>
      </c>
      <c r="G315" s="17">
        <v>0.902298850574712</v>
      </c>
    </row>
    <row r="316">
      <c r="A316" s="1" t="str">
        <f t="shared" si="1"/>
        <v>githubapacheMove And Rename Classnaive-bayes</v>
      </c>
      <c r="B316" s="1" t="s">
        <v>139</v>
      </c>
      <c r="C316" s="1" t="s">
        <v>144</v>
      </c>
      <c r="D316" s="1" t="s">
        <v>67</v>
      </c>
      <c r="E316" s="1" t="s">
        <v>143</v>
      </c>
      <c r="F316" s="17">
        <v>0.834469751922239</v>
      </c>
      <c r="G316" s="17">
        <v>0.804597701149425</v>
      </c>
    </row>
    <row r="317">
      <c r="A317" s="1" t="str">
        <f t="shared" si="1"/>
        <v>githubfdroidMove Classsvm</v>
      </c>
      <c r="B317" s="1" t="s">
        <v>139</v>
      </c>
      <c r="C317" s="1" t="s">
        <v>145</v>
      </c>
      <c r="D317" s="1" t="s">
        <v>68</v>
      </c>
      <c r="E317" s="1" t="s">
        <v>146</v>
      </c>
      <c r="F317" s="17">
        <v>0.940003742193538</v>
      </c>
      <c r="G317" s="17">
        <v>0.939195100612423</v>
      </c>
    </row>
    <row r="318">
      <c r="A318" s="1" t="str">
        <f t="shared" si="1"/>
        <v>githubfdroidMove Classdecision-tree</v>
      </c>
      <c r="B318" s="1" t="s">
        <v>139</v>
      </c>
      <c r="C318" s="1" t="s">
        <v>145</v>
      </c>
      <c r="D318" s="1" t="s">
        <v>68</v>
      </c>
      <c r="E318" s="1" t="s">
        <v>140</v>
      </c>
      <c r="F318" s="17">
        <v>0.952904479954618</v>
      </c>
      <c r="G318" s="17">
        <v>0.95100612423447</v>
      </c>
    </row>
    <row r="319">
      <c r="A319" s="1" t="str">
        <f t="shared" si="1"/>
        <v>githubfdroidMove Classrandom-forest</v>
      </c>
      <c r="B319" s="1" t="s">
        <v>139</v>
      </c>
      <c r="C319" s="1" t="s">
        <v>145</v>
      </c>
      <c r="D319" s="1" t="s">
        <v>68</v>
      </c>
      <c r="E319" s="1" t="s">
        <v>141</v>
      </c>
      <c r="F319" s="17">
        <v>0.963601024351346</v>
      </c>
      <c r="G319" s="17">
        <v>0.962817147856518</v>
      </c>
    </row>
    <row r="320">
      <c r="A320" s="1" t="str">
        <f t="shared" si="1"/>
        <v>githubfdroidMove Classlogistic-regression</v>
      </c>
      <c r="B320" s="1" t="s">
        <v>139</v>
      </c>
      <c r="C320" s="1" t="s">
        <v>145</v>
      </c>
      <c r="D320" s="1" t="s">
        <v>68</v>
      </c>
      <c r="E320" s="1" t="s">
        <v>142</v>
      </c>
      <c r="F320" s="17">
        <v>0.938530000980224</v>
      </c>
      <c r="G320" s="17">
        <v>0.938320209973753</v>
      </c>
    </row>
    <row r="321">
      <c r="A321" s="1" t="str">
        <f t="shared" si="1"/>
        <v>githubfdroidMove Classnaive-bayes</v>
      </c>
      <c r="B321" s="1" t="s">
        <v>139</v>
      </c>
      <c r="C321" s="1" t="s">
        <v>145</v>
      </c>
      <c r="D321" s="1" t="s">
        <v>68</v>
      </c>
      <c r="E321" s="1" t="s">
        <v>143</v>
      </c>
      <c r="F321" s="17">
        <v>0.828861381609492</v>
      </c>
      <c r="G321" s="17">
        <v>0.79440069991251</v>
      </c>
    </row>
    <row r="322">
      <c r="A322" s="1" t="str">
        <f t="shared" si="1"/>
        <v>githubfdroidExtract Classsvm</v>
      </c>
      <c r="B322" s="1" t="s">
        <v>139</v>
      </c>
      <c r="C322" s="1" t="s">
        <v>145</v>
      </c>
      <c r="D322" s="1" t="s">
        <v>58</v>
      </c>
      <c r="E322" s="1" t="s">
        <v>146</v>
      </c>
      <c r="F322" s="17">
        <v>0.879441339918535</v>
      </c>
      <c r="G322" s="17">
        <v>0.868493150684931</v>
      </c>
    </row>
    <row r="323">
      <c r="A323" s="1" t="str">
        <f t="shared" si="1"/>
        <v>githubfdroidExtract Classdecision-tree</v>
      </c>
      <c r="B323" s="1" t="s">
        <v>139</v>
      </c>
      <c r="C323" s="1" t="s">
        <v>145</v>
      </c>
      <c r="D323" s="1" t="s">
        <v>58</v>
      </c>
      <c r="E323" s="1" t="s">
        <v>140</v>
      </c>
      <c r="F323" s="17">
        <v>0.861247044592291</v>
      </c>
      <c r="G323" s="17">
        <v>0.860616438356164</v>
      </c>
    </row>
    <row r="324">
      <c r="A324" s="1" t="str">
        <f t="shared" si="1"/>
        <v>githubfdroidExtract Classrandom-forest</v>
      </c>
      <c r="B324" s="1" t="s">
        <v>139</v>
      </c>
      <c r="C324" s="1" t="s">
        <v>145</v>
      </c>
      <c r="D324" s="1" t="s">
        <v>58</v>
      </c>
      <c r="E324" s="1" t="s">
        <v>141</v>
      </c>
      <c r="F324" s="17">
        <v>0.907193500066382</v>
      </c>
      <c r="G324" s="17">
        <v>0.907191780821917</v>
      </c>
    </row>
    <row r="325">
      <c r="A325" s="1" t="str">
        <f t="shared" si="1"/>
        <v>githubfdroidExtract Classlogistic-regression</v>
      </c>
      <c r="B325" s="1" t="s">
        <v>139</v>
      </c>
      <c r="C325" s="1" t="s">
        <v>145</v>
      </c>
      <c r="D325" s="1" t="s">
        <v>58</v>
      </c>
      <c r="E325" s="1" t="s">
        <v>142</v>
      </c>
      <c r="F325" s="17">
        <v>0.868901278792355</v>
      </c>
      <c r="G325" s="17">
        <v>0.863356164383561</v>
      </c>
    </row>
    <row r="326">
      <c r="A326" s="1" t="str">
        <f t="shared" si="1"/>
        <v>githubfdroidExtract Classnaive-bayes</v>
      </c>
      <c r="B326" s="1" t="s">
        <v>139</v>
      </c>
      <c r="C326" s="1" t="s">
        <v>145</v>
      </c>
      <c r="D326" s="1" t="s">
        <v>58</v>
      </c>
      <c r="E326" s="1" t="s">
        <v>143</v>
      </c>
      <c r="F326" s="17">
        <v>0.738934988487234</v>
      </c>
      <c r="G326" s="17">
        <v>0.677054794520548</v>
      </c>
    </row>
    <row r="327">
      <c r="A327" s="1" t="str">
        <f t="shared" si="1"/>
        <v>githubfdroidExtract Superclasssvm</v>
      </c>
      <c r="B327" s="1" t="s">
        <v>139</v>
      </c>
      <c r="C327" s="1" t="s">
        <v>145</v>
      </c>
      <c r="D327" s="1" t="s">
        <v>59</v>
      </c>
      <c r="E327" s="1" t="s">
        <v>146</v>
      </c>
      <c r="F327" s="17">
        <v>0.898088062161525</v>
      </c>
      <c r="G327" s="17">
        <v>0.896575342465753</v>
      </c>
    </row>
    <row r="328">
      <c r="A328" s="1" t="str">
        <f t="shared" si="1"/>
        <v>githubfdroidExtract Superclassdecision-tree</v>
      </c>
      <c r="B328" s="1" t="s">
        <v>139</v>
      </c>
      <c r="C328" s="1" t="s">
        <v>145</v>
      </c>
      <c r="D328" s="1" t="s">
        <v>59</v>
      </c>
      <c r="E328" s="1" t="s">
        <v>140</v>
      </c>
      <c r="F328" s="17">
        <v>0.893532108020231</v>
      </c>
      <c r="G328" s="17">
        <v>0.892465753424657</v>
      </c>
    </row>
    <row r="329">
      <c r="A329" s="1" t="str">
        <f t="shared" si="1"/>
        <v>githubfdroidExtract Superclassrandom-forest</v>
      </c>
      <c r="B329" s="1" t="s">
        <v>139</v>
      </c>
      <c r="C329" s="1" t="s">
        <v>145</v>
      </c>
      <c r="D329" s="1" t="s">
        <v>59</v>
      </c>
      <c r="E329" s="1" t="s">
        <v>141</v>
      </c>
      <c r="F329" s="17">
        <v>0.918244517023863</v>
      </c>
      <c r="G329" s="17">
        <v>0.917465753424657</v>
      </c>
    </row>
    <row r="330">
      <c r="A330" s="1" t="str">
        <f t="shared" si="1"/>
        <v>githubfdroidExtract Superclasslogistic-regression</v>
      </c>
      <c r="B330" s="1" t="s">
        <v>139</v>
      </c>
      <c r="C330" s="1" t="s">
        <v>145</v>
      </c>
      <c r="D330" s="1" t="s">
        <v>59</v>
      </c>
      <c r="E330" s="1" t="s">
        <v>142</v>
      </c>
      <c r="F330" s="17">
        <v>0.892808989608901</v>
      </c>
      <c r="G330" s="17">
        <v>0.892123287671232</v>
      </c>
    </row>
    <row r="331">
      <c r="A331" s="1" t="str">
        <f t="shared" si="1"/>
        <v>githubfdroidExtract Superclassnaive-bayes</v>
      </c>
      <c r="B331" s="1" t="s">
        <v>139</v>
      </c>
      <c r="C331" s="1" t="s">
        <v>145</v>
      </c>
      <c r="D331" s="1" t="s">
        <v>59</v>
      </c>
      <c r="E331" s="1" t="s">
        <v>143</v>
      </c>
      <c r="F331" s="17">
        <v>0.795245776116787</v>
      </c>
      <c r="G331" s="17">
        <v>0.730821917808219</v>
      </c>
    </row>
    <row r="332">
      <c r="A332" s="1" t="str">
        <f t="shared" si="1"/>
        <v>githubfdroidExtract Interfacesvm</v>
      </c>
      <c r="B332" s="1" t="s">
        <v>139</v>
      </c>
      <c r="C332" s="1" t="s">
        <v>145</v>
      </c>
      <c r="D332" s="1" t="s">
        <v>62</v>
      </c>
      <c r="E332" s="1" t="s">
        <v>146</v>
      </c>
      <c r="F332" s="17">
        <v>0.863475191244801</v>
      </c>
      <c r="G332" s="17">
        <v>0.862745098039215</v>
      </c>
    </row>
    <row r="333">
      <c r="A333" s="1" t="str">
        <f t="shared" si="1"/>
        <v>githubfdroidExtract Interfacedecision-tree</v>
      </c>
      <c r="B333" s="1" t="s">
        <v>139</v>
      </c>
      <c r="C333" s="1" t="s">
        <v>145</v>
      </c>
      <c r="D333" s="1" t="s">
        <v>62</v>
      </c>
      <c r="E333" s="1" t="s">
        <v>140</v>
      </c>
      <c r="F333" s="17">
        <v>0.84445701357466</v>
      </c>
      <c r="G333" s="17">
        <v>0.824929971988795</v>
      </c>
    </row>
    <row r="334">
      <c r="A334" s="1" t="str">
        <f t="shared" si="1"/>
        <v>githubfdroidExtract Interfacerandom-forest</v>
      </c>
      <c r="B334" s="1" t="s">
        <v>139</v>
      </c>
      <c r="C334" s="1" t="s">
        <v>145</v>
      </c>
      <c r="D334" s="1" t="s">
        <v>62</v>
      </c>
      <c r="E334" s="1" t="s">
        <v>141</v>
      </c>
      <c r="F334" s="17">
        <v>0.914893112390108</v>
      </c>
      <c r="G334" s="17">
        <v>0.911764705882353</v>
      </c>
    </row>
    <row r="335">
      <c r="A335" s="1" t="str">
        <f t="shared" si="1"/>
        <v>githubfdroidExtract Interfacelogistic-regression</v>
      </c>
      <c r="B335" s="1" t="s">
        <v>139</v>
      </c>
      <c r="C335" s="1" t="s">
        <v>145</v>
      </c>
      <c r="D335" s="1" t="s">
        <v>62</v>
      </c>
      <c r="E335" s="1" t="s">
        <v>142</v>
      </c>
      <c r="F335" s="17">
        <v>0.86989010989011</v>
      </c>
      <c r="G335" s="17">
        <v>0.869747899159663</v>
      </c>
    </row>
    <row r="336">
      <c r="A336" s="1" t="str">
        <f t="shared" si="1"/>
        <v>githubfdroidExtract Interfacenaive-bayes</v>
      </c>
      <c r="B336" s="1" t="s">
        <v>139</v>
      </c>
      <c r="C336" s="1" t="s">
        <v>145</v>
      </c>
      <c r="D336" s="1" t="s">
        <v>62</v>
      </c>
      <c r="E336" s="1" t="s">
        <v>143</v>
      </c>
      <c r="F336" s="17">
        <v>0.775238095238095</v>
      </c>
      <c r="G336" s="17">
        <v>0.714285714285714</v>
      </c>
    </row>
    <row r="337">
      <c r="A337" s="1" t="str">
        <f t="shared" si="1"/>
        <v>githubfdroidExtract Subclasssvm</v>
      </c>
      <c r="B337" s="1" t="s">
        <v>139</v>
      </c>
      <c r="C337" s="1" t="s">
        <v>145</v>
      </c>
      <c r="D337" s="1" t="s">
        <v>63</v>
      </c>
      <c r="E337" s="1" t="s">
        <v>146</v>
      </c>
      <c r="F337" s="17">
        <v>0.907057416267942</v>
      </c>
      <c r="G337" s="17">
        <v>0.904878048780487</v>
      </c>
    </row>
    <row r="338">
      <c r="A338" s="1" t="str">
        <f t="shared" si="1"/>
        <v>githubfdroidExtract Subclassdecision-tree</v>
      </c>
      <c r="B338" s="1" t="s">
        <v>139</v>
      </c>
      <c r="C338" s="1" t="s">
        <v>145</v>
      </c>
      <c r="D338" s="1" t="s">
        <v>63</v>
      </c>
      <c r="E338" s="1" t="s">
        <v>140</v>
      </c>
      <c r="F338" s="17">
        <v>0.902784062492557</v>
      </c>
      <c r="G338" s="17">
        <v>0.902439024390243</v>
      </c>
    </row>
    <row r="339">
      <c r="A339" s="1" t="str">
        <f t="shared" si="1"/>
        <v>githubfdroidExtract Subclassrandom-forest</v>
      </c>
      <c r="B339" s="1" t="s">
        <v>139</v>
      </c>
      <c r="C339" s="1" t="s">
        <v>145</v>
      </c>
      <c r="D339" s="1" t="s">
        <v>63</v>
      </c>
      <c r="E339" s="1" t="s">
        <v>141</v>
      </c>
      <c r="F339" s="17">
        <v>0.941463414634146</v>
      </c>
      <c r="G339" s="17">
        <v>0.941463414634146</v>
      </c>
    </row>
    <row r="340">
      <c r="A340" s="1" t="str">
        <f t="shared" si="1"/>
        <v>githubfdroidExtract Subclasslogistic-regression</v>
      </c>
      <c r="B340" s="1" t="s">
        <v>139</v>
      </c>
      <c r="C340" s="1" t="s">
        <v>145</v>
      </c>
      <c r="D340" s="1" t="s">
        <v>63</v>
      </c>
      <c r="E340" s="1" t="s">
        <v>142</v>
      </c>
      <c r="F340" s="17">
        <v>0.892832488276321</v>
      </c>
      <c r="G340" s="17">
        <v>0.892682926829268</v>
      </c>
    </row>
    <row r="341">
      <c r="A341" s="1" t="str">
        <f t="shared" si="1"/>
        <v>githubfdroidExtract Subclassnaive-bayes</v>
      </c>
      <c r="B341" s="1" t="s">
        <v>139</v>
      </c>
      <c r="C341" s="1" t="s">
        <v>145</v>
      </c>
      <c r="D341" s="1" t="s">
        <v>63</v>
      </c>
      <c r="E341" s="1" t="s">
        <v>143</v>
      </c>
      <c r="F341" s="17">
        <v>0.753807537057765</v>
      </c>
      <c r="G341" s="17">
        <v>0.678048780487804</v>
      </c>
    </row>
    <row r="342">
      <c r="A342" s="1" t="str">
        <f t="shared" si="1"/>
        <v>githubfdroidRename Classsvm</v>
      </c>
      <c r="B342" s="1" t="s">
        <v>139</v>
      </c>
      <c r="C342" s="1" t="s">
        <v>145</v>
      </c>
      <c r="D342" s="1" t="s">
        <v>70</v>
      </c>
      <c r="E342" s="1" t="s">
        <v>146</v>
      </c>
      <c r="F342" s="17">
        <v>0.904836843323304</v>
      </c>
      <c r="G342" s="17">
        <v>0.904761904761904</v>
      </c>
    </row>
    <row r="343">
      <c r="A343" s="1" t="str">
        <f t="shared" si="1"/>
        <v>githubfdroidRename Classdecision-tree</v>
      </c>
      <c r="B343" s="1" t="s">
        <v>139</v>
      </c>
      <c r="C343" s="1" t="s">
        <v>145</v>
      </c>
      <c r="D343" s="1" t="s">
        <v>70</v>
      </c>
      <c r="E343" s="1" t="s">
        <v>140</v>
      </c>
      <c r="F343" s="17">
        <v>0.904459203036053</v>
      </c>
      <c r="G343" s="17">
        <v>0.894557823129251</v>
      </c>
    </row>
    <row r="344">
      <c r="A344" s="1" t="str">
        <f t="shared" si="1"/>
        <v>githubfdroidRename Classrandom-forest</v>
      </c>
      <c r="B344" s="1" t="s">
        <v>139</v>
      </c>
      <c r="C344" s="1" t="s">
        <v>145</v>
      </c>
      <c r="D344" s="1" t="s">
        <v>70</v>
      </c>
      <c r="E344" s="1" t="s">
        <v>141</v>
      </c>
      <c r="F344" s="17">
        <v>0.953135864274787</v>
      </c>
      <c r="G344" s="17">
        <v>0.952380952380952</v>
      </c>
    </row>
    <row r="345">
      <c r="A345" s="1" t="str">
        <f t="shared" si="1"/>
        <v>githubfdroidRename Classlogistic-regression</v>
      </c>
      <c r="B345" s="1" t="s">
        <v>139</v>
      </c>
      <c r="C345" s="1" t="s">
        <v>145</v>
      </c>
      <c r="D345" s="1" t="s">
        <v>70</v>
      </c>
      <c r="E345" s="1" t="s">
        <v>142</v>
      </c>
      <c r="F345" s="17">
        <v>0.91590909090909</v>
      </c>
      <c r="G345" s="17">
        <v>0.914965986394557</v>
      </c>
    </row>
    <row r="346">
      <c r="A346" s="1" t="str">
        <f t="shared" si="1"/>
        <v>githubfdroidRename Classnaive-bayes</v>
      </c>
      <c r="B346" s="1" t="s">
        <v>139</v>
      </c>
      <c r="C346" s="1" t="s">
        <v>145</v>
      </c>
      <c r="D346" s="1" t="s">
        <v>70</v>
      </c>
      <c r="E346" s="1" t="s">
        <v>143</v>
      </c>
      <c r="F346" s="17">
        <v>0.819565217391304</v>
      </c>
      <c r="G346" s="17">
        <v>0.799319727891156</v>
      </c>
    </row>
    <row r="347">
      <c r="A347" s="1" t="str">
        <f t="shared" si="1"/>
        <v>githubfdroidMove And Rename Classsvm</v>
      </c>
      <c r="B347" s="1" t="s">
        <v>139</v>
      </c>
      <c r="C347" s="1" t="s">
        <v>145</v>
      </c>
      <c r="D347" s="1" t="s">
        <v>67</v>
      </c>
      <c r="E347" s="1" t="s">
        <v>146</v>
      </c>
      <c r="F347" s="17">
        <v>0.820833333333333</v>
      </c>
      <c r="G347" s="17">
        <v>0.818181818181818</v>
      </c>
    </row>
    <row r="348">
      <c r="A348" s="1" t="str">
        <f t="shared" si="1"/>
        <v>githubfdroidMove And Rename Classdecision-tree</v>
      </c>
      <c r="B348" s="1" t="s">
        <v>139</v>
      </c>
      <c r="C348" s="1" t="s">
        <v>145</v>
      </c>
      <c r="D348" s="1" t="s">
        <v>67</v>
      </c>
      <c r="E348" s="1" t="s">
        <v>140</v>
      </c>
      <c r="F348" s="17">
        <v>0.866666666666666</v>
      </c>
      <c r="G348" s="17">
        <v>0.818181818181818</v>
      </c>
    </row>
    <row r="349">
      <c r="A349" s="1" t="str">
        <f t="shared" si="1"/>
        <v>githubfdroidMove And Rename Classrandom-forest</v>
      </c>
      <c r="B349" s="1" t="s">
        <v>139</v>
      </c>
      <c r="C349" s="1" t="s">
        <v>145</v>
      </c>
      <c r="D349" s="1" t="s">
        <v>67</v>
      </c>
      <c r="E349" s="1" t="s">
        <v>141</v>
      </c>
      <c r="F349" s="17">
        <v>0.866666666666666</v>
      </c>
      <c r="G349" s="17">
        <v>0.818181818181818</v>
      </c>
    </row>
    <row r="350">
      <c r="A350" s="1" t="str">
        <f t="shared" si="1"/>
        <v>githubfdroidMove And Rename Classlogistic-regression</v>
      </c>
      <c r="B350" s="1" t="s">
        <v>139</v>
      </c>
      <c r="C350" s="1" t="s">
        <v>145</v>
      </c>
      <c r="D350" s="1" t="s">
        <v>67</v>
      </c>
      <c r="E350" s="1" t="s">
        <v>142</v>
      </c>
      <c r="F350" s="17">
        <v>0.829059829059829</v>
      </c>
      <c r="G350" s="17">
        <v>0.818181818181818</v>
      </c>
    </row>
    <row r="351">
      <c r="A351" s="1" t="str">
        <f t="shared" si="1"/>
        <v>githubfdroidMove And Rename Classnaive-bayes</v>
      </c>
      <c r="B351" s="1" t="s">
        <v>139</v>
      </c>
      <c r="C351" s="1" t="s">
        <v>145</v>
      </c>
      <c r="D351" s="1" t="s">
        <v>67</v>
      </c>
      <c r="E351" s="1" t="s">
        <v>143</v>
      </c>
      <c r="F351" s="17">
        <v>0.9125</v>
      </c>
      <c r="G351" s="17">
        <v>0.909090909090909</v>
      </c>
    </row>
    <row r="352">
      <c r="A352" s="1" t="str">
        <f t="shared" si="1"/>
        <v>fdroidapacheMove Classsvm</v>
      </c>
      <c r="B352" s="1" t="s">
        <v>145</v>
      </c>
      <c r="C352" s="1" t="s">
        <v>144</v>
      </c>
      <c r="D352" s="1" t="s">
        <v>68</v>
      </c>
      <c r="E352" s="1" t="s">
        <v>146</v>
      </c>
      <c r="F352" s="17">
        <v>0.929731982573549</v>
      </c>
      <c r="G352" s="17">
        <v>0.920100925147182</v>
      </c>
    </row>
    <row r="353">
      <c r="A353" s="1" t="str">
        <f t="shared" si="1"/>
        <v>fdroidapacheMove Classdecision-tree</v>
      </c>
      <c r="B353" s="1" t="s">
        <v>145</v>
      </c>
      <c r="C353" s="1" t="s">
        <v>144</v>
      </c>
      <c r="D353" s="1" t="s">
        <v>68</v>
      </c>
      <c r="E353" s="1" t="s">
        <v>140</v>
      </c>
      <c r="F353" s="17">
        <v>0.918846767621893</v>
      </c>
      <c r="G353" s="17">
        <v>0.918839360807401</v>
      </c>
    </row>
    <row r="354">
      <c r="A354" s="1" t="str">
        <f t="shared" si="1"/>
        <v>fdroidapacheMove Classrandom-forest</v>
      </c>
      <c r="B354" s="1" t="s">
        <v>145</v>
      </c>
      <c r="C354" s="1" t="s">
        <v>144</v>
      </c>
      <c r="D354" s="1" t="s">
        <v>68</v>
      </c>
      <c r="E354" s="1" t="s">
        <v>141</v>
      </c>
      <c r="F354" s="17">
        <v>0.958965960931103</v>
      </c>
      <c r="G354" s="17">
        <v>0.957947855340622</v>
      </c>
    </row>
    <row r="355">
      <c r="A355" s="1" t="str">
        <f t="shared" si="1"/>
        <v>fdroidapacheMove Classlogistic-regression</v>
      </c>
      <c r="B355" s="1" t="s">
        <v>145</v>
      </c>
      <c r="C355" s="1" t="s">
        <v>144</v>
      </c>
      <c r="D355" s="1" t="s">
        <v>68</v>
      </c>
      <c r="E355" s="1" t="s">
        <v>142</v>
      </c>
      <c r="F355" s="17">
        <v>0.920394963780613</v>
      </c>
      <c r="G355" s="17">
        <v>0.913793103448275</v>
      </c>
    </row>
    <row r="356">
      <c r="A356" s="1" t="str">
        <f t="shared" si="1"/>
        <v>fdroidapacheMove Classnaive-bayes</v>
      </c>
      <c r="B356" s="1" t="s">
        <v>145</v>
      </c>
      <c r="C356" s="1" t="s">
        <v>144</v>
      </c>
      <c r="D356" s="1" t="s">
        <v>68</v>
      </c>
      <c r="E356" s="1" t="s">
        <v>143</v>
      </c>
      <c r="F356" s="17">
        <v>0.849377056887635</v>
      </c>
      <c r="G356" s="17">
        <v>0.836417157275021</v>
      </c>
    </row>
    <row r="357">
      <c r="A357" s="1" t="str">
        <f t="shared" si="1"/>
        <v>fdroidapacheExtract Classsvm</v>
      </c>
      <c r="B357" s="1" t="s">
        <v>145</v>
      </c>
      <c r="C357" s="1" t="s">
        <v>144</v>
      </c>
      <c r="D357" s="1" t="s">
        <v>58</v>
      </c>
      <c r="E357" s="1" t="s">
        <v>146</v>
      </c>
      <c r="F357" s="17">
        <v>0.816736991855174</v>
      </c>
      <c r="G357" s="17">
        <v>0.777964676198486</v>
      </c>
    </row>
    <row r="358">
      <c r="A358" s="1" t="str">
        <f t="shared" si="1"/>
        <v>fdroidapacheExtract Classdecision-tree</v>
      </c>
      <c r="B358" s="1" t="s">
        <v>145</v>
      </c>
      <c r="C358" s="1" t="s">
        <v>144</v>
      </c>
      <c r="D358" s="1" t="s">
        <v>58</v>
      </c>
      <c r="E358" s="1" t="s">
        <v>140</v>
      </c>
      <c r="F358" s="17">
        <v>0.783223764777567</v>
      </c>
      <c r="G358" s="17">
        <v>0.768292682926829</v>
      </c>
    </row>
    <row r="359">
      <c r="A359" s="1" t="str">
        <f t="shared" si="1"/>
        <v>fdroidapacheExtract Classrandom-forest</v>
      </c>
      <c r="B359" s="1" t="s">
        <v>145</v>
      </c>
      <c r="C359" s="1" t="s">
        <v>144</v>
      </c>
      <c r="D359" s="1" t="s">
        <v>58</v>
      </c>
      <c r="E359" s="1" t="s">
        <v>141</v>
      </c>
      <c r="F359" s="17">
        <v>0.833998560492049</v>
      </c>
      <c r="G359" s="17">
        <v>0.81412952060555</v>
      </c>
    </row>
    <row r="360">
      <c r="A360" s="1" t="str">
        <f t="shared" si="1"/>
        <v>fdroidapacheExtract Classlogistic-regression</v>
      </c>
      <c r="B360" s="1" t="s">
        <v>145</v>
      </c>
      <c r="C360" s="1" t="s">
        <v>144</v>
      </c>
      <c r="D360" s="1" t="s">
        <v>58</v>
      </c>
      <c r="E360" s="1" t="s">
        <v>142</v>
      </c>
      <c r="F360" s="17">
        <v>0.776960047176765</v>
      </c>
      <c r="G360" s="17">
        <v>0.765769554247266</v>
      </c>
    </row>
    <row r="361">
      <c r="A361" s="1" t="str">
        <f t="shared" si="1"/>
        <v>fdroidapacheExtract Classnaive-bayes</v>
      </c>
      <c r="B361" s="1" t="s">
        <v>145</v>
      </c>
      <c r="C361" s="1" t="s">
        <v>144</v>
      </c>
      <c r="D361" s="1" t="s">
        <v>58</v>
      </c>
      <c r="E361" s="1" t="s">
        <v>143</v>
      </c>
      <c r="F361" s="17">
        <v>0.682414014556871</v>
      </c>
      <c r="G361" s="17">
        <v>0.680824222035323</v>
      </c>
    </row>
    <row r="362">
      <c r="A362" s="1" t="str">
        <f t="shared" si="1"/>
        <v>fdroidapacheExtract Superclasssvm</v>
      </c>
      <c r="B362" s="1" t="s">
        <v>145</v>
      </c>
      <c r="C362" s="1" t="s">
        <v>144</v>
      </c>
      <c r="D362" s="1" t="s">
        <v>59</v>
      </c>
      <c r="E362" s="1" t="s">
        <v>146</v>
      </c>
      <c r="F362" s="17">
        <v>0.86283837150858</v>
      </c>
      <c r="G362" s="17">
        <v>0.843145500420521</v>
      </c>
    </row>
    <row r="363">
      <c r="A363" s="1" t="str">
        <f t="shared" si="1"/>
        <v>fdroidapacheExtract Superclassdecision-tree</v>
      </c>
      <c r="B363" s="1" t="s">
        <v>145</v>
      </c>
      <c r="C363" s="1" t="s">
        <v>144</v>
      </c>
      <c r="D363" s="1" t="s">
        <v>59</v>
      </c>
      <c r="E363" s="1" t="s">
        <v>140</v>
      </c>
      <c r="F363" s="17">
        <v>0.861954995589021</v>
      </c>
      <c r="G363" s="17">
        <v>0.82968881412952</v>
      </c>
    </row>
    <row r="364">
      <c r="A364" s="1" t="str">
        <f t="shared" si="1"/>
        <v>fdroidapacheExtract Superclassrandom-forest</v>
      </c>
      <c r="B364" s="1" t="s">
        <v>145</v>
      </c>
      <c r="C364" s="1" t="s">
        <v>144</v>
      </c>
      <c r="D364" s="1" t="s">
        <v>59</v>
      </c>
      <c r="E364" s="1" t="s">
        <v>141</v>
      </c>
      <c r="F364" s="17">
        <v>0.890005265255009</v>
      </c>
      <c r="G364" s="17">
        <v>0.887720773759461</v>
      </c>
    </row>
    <row r="365">
      <c r="A365" s="1" t="str">
        <f t="shared" si="1"/>
        <v>fdroidapacheExtract Superclasslogistic-regression</v>
      </c>
      <c r="B365" s="1" t="s">
        <v>145</v>
      </c>
      <c r="C365" s="1" t="s">
        <v>144</v>
      </c>
      <c r="D365" s="1" t="s">
        <v>59</v>
      </c>
      <c r="E365" s="1" t="s">
        <v>142</v>
      </c>
      <c r="F365" s="17">
        <v>0.806021488863103</v>
      </c>
      <c r="G365" s="17">
        <v>0.804457527333894</v>
      </c>
    </row>
    <row r="366">
      <c r="A366" s="1" t="str">
        <f t="shared" si="1"/>
        <v>fdroidapacheExtract Superclassnaive-bayes</v>
      </c>
      <c r="B366" s="1" t="s">
        <v>145</v>
      </c>
      <c r="C366" s="1" t="s">
        <v>144</v>
      </c>
      <c r="D366" s="1" t="s">
        <v>59</v>
      </c>
      <c r="E366" s="1" t="s">
        <v>143</v>
      </c>
      <c r="F366" s="17">
        <v>0.782555290138202</v>
      </c>
      <c r="G366" s="17">
        <v>0.759041211101766</v>
      </c>
    </row>
    <row r="367">
      <c r="A367" s="1" t="str">
        <f t="shared" si="1"/>
        <v>fdroidapacheExtract Interfacesvm</v>
      </c>
      <c r="B367" s="1" t="s">
        <v>145</v>
      </c>
      <c r="C367" s="1" t="s">
        <v>144</v>
      </c>
      <c r="D367" s="1" t="s">
        <v>62</v>
      </c>
      <c r="E367" s="1" t="s">
        <v>146</v>
      </c>
      <c r="F367" s="17">
        <v>0.839661005556551</v>
      </c>
      <c r="G367" s="17">
        <v>0.800252312867956</v>
      </c>
    </row>
    <row r="368">
      <c r="A368" s="1" t="str">
        <f t="shared" si="1"/>
        <v>fdroidapacheExtract Interfacedecision-tree</v>
      </c>
      <c r="B368" s="1" t="s">
        <v>145</v>
      </c>
      <c r="C368" s="1" t="s">
        <v>144</v>
      </c>
      <c r="D368" s="1" t="s">
        <v>62</v>
      </c>
      <c r="E368" s="1" t="s">
        <v>140</v>
      </c>
      <c r="F368" s="17">
        <v>0.774039370463443</v>
      </c>
      <c r="G368" s="17">
        <v>0.773759461732548</v>
      </c>
    </row>
    <row r="369">
      <c r="A369" s="1" t="str">
        <f t="shared" si="1"/>
        <v>fdroidapacheExtract Interfacerandom-forest</v>
      </c>
      <c r="B369" s="1" t="s">
        <v>145</v>
      </c>
      <c r="C369" s="1" t="s">
        <v>144</v>
      </c>
      <c r="D369" s="1" t="s">
        <v>62</v>
      </c>
      <c r="E369" s="1" t="s">
        <v>141</v>
      </c>
      <c r="F369" s="17">
        <v>0.849460646811319</v>
      </c>
      <c r="G369" s="17">
        <v>0.835576114381833</v>
      </c>
    </row>
    <row r="370">
      <c r="A370" s="1" t="str">
        <f t="shared" si="1"/>
        <v>fdroidapacheExtract Interfacelogistic-regression</v>
      </c>
      <c r="B370" s="1" t="s">
        <v>145</v>
      </c>
      <c r="C370" s="1" t="s">
        <v>144</v>
      </c>
      <c r="D370" s="1" t="s">
        <v>62</v>
      </c>
      <c r="E370" s="1" t="s">
        <v>142</v>
      </c>
      <c r="F370" s="17">
        <v>0.769613334876587</v>
      </c>
      <c r="G370" s="17">
        <v>0.761984861227922</v>
      </c>
    </row>
    <row r="371">
      <c r="A371" s="1" t="str">
        <f t="shared" si="1"/>
        <v>fdroidapacheExtract Interfacenaive-bayes</v>
      </c>
      <c r="B371" s="1" t="s">
        <v>145</v>
      </c>
      <c r="C371" s="1" t="s">
        <v>144</v>
      </c>
      <c r="D371" s="1" t="s">
        <v>62</v>
      </c>
      <c r="E371" s="1" t="s">
        <v>143</v>
      </c>
      <c r="F371" s="17">
        <v>0.799478678537956</v>
      </c>
      <c r="G371" s="17">
        <v>0.789318755256518</v>
      </c>
    </row>
    <row r="372">
      <c r="A372" s="1" t="str">
        <f t="shared" si="1"/>
        <v>fdroidapacheExtract Subclasssvm</v>
      </c>
      <c r="B372" s="1" t="s">
        <v>145</v>
      </c>
      <c r="C372" s="1" t="s">
        <v>144</v>
      </c>
      <c r="D372" s="1" t="s">
        <v>63</v>
      </c>
      <c r="E372" s="1" t="s">
        <v>146</v>
      </c>
      <c r="F372" s="17">
        <v>0.845465674733967</v>
      </c>
      <c r="G372" s="17">
        <v>0.819175777964676</v>
      </c>
    </row>
    <row r="373">
      <c r="A373" s="1" t="str">
        <f t="shared" si="1"/>
        <v>fdroidapacheExtract Subclassdecision-tree</v>
      </c>
      <c r="B373" s="1" t="s">
        <v>145</v>
      </c>
      <c r="C373" s="1" t="s">
        <v>144</v>
      </c>
      <c r="D373" s="1" t="s">
        <v>63</v>
      </c>
      <c r="E373" s="1" t="s">
        <v>140</v>
      </c>
      <c r="F373" s="17">
        <v>0.826057342006099</v>
      </c>
      <c r="G373" s="17">
        <v>0.77291841883936</v>
      </c>
    </row>
    <row r="374">
      <c r="A374" s="1" t="str">
        <f t="shared" si="1"/>
        <v>fdroidapacheExtract Subclassrandom-forest</v>
      </c>
      <c r="B374" s="1" t="s">
        <v>145</v>
      </c>
      <c r="C374" s="1" t="s">
        <v>144</v>
      </c>
      <c r="D374" s="1" t="s">
        <v>63</v>
      </c>
      <c r="E374" s="1" t="s">
        <v>141</v>
      </c>
      <c r="F374" s="17">
        <v>0.8543032427695</v>
      </c>
      <c r="G374" s="17">
        <v>0.843145500420521</v>
      </c>
    </row>
    <row r="375">
      <c r="A375" s="1" t="str">
        <f t="shared" si="1"/>
        <v>fdroidapacheExtract Subclasslogistic-regression</v>
      </c>
      <c r="B375" s="1" t="s">
        <v>145</v>
      </c>
      <c r="C375" s="1" t="s">
        <v>144</v>
      </c>
      <c r="D375" s="1" t="s">
        <v>63</v>
      </c>
      <c r="E375" s="1" t="s">
        <v>142</v>
      </c>
      <c r="F375" s="17">
        <v>0.829223044690159</v>
      </c>
      <c r="G375" s="17">
        <v>0.802775441547518</v>
      </c>
    </row>
    <row r="376">
      <c r="A376" s="1" t="str">
        <f t="shared" si="1"/>
        <v>fdroidapacheExtract Subclassnaive-bayes</v>
      </c>
      <c r="B376" s="1" t="s">
        <v>145</v>
      </c>
      <c r="C376" s="1" t="s">
        <v>144</v>
      </c>
      <c r="D376" s="1" t="s">
        <v>63</v>
      </c>
      <c r="E376" s="1" t="s">
        <v>143</v>
      </c>
      <c r="F376" s="17">
        <v>0.7434019904258</v>
      </c>
      <c r="G376" s="17">
        <v>0.718671152228763</v>
      </c>
    </row>
    <row r="377">
      <c r="A377" s="1" t="str">
        <f t="shared" si="1"/>
        <v>fdroidapacheRename Classsvm</v>
      </c>
      <c r="B377" s="1" t="s">
        <v>145</v>
      </c>
      <c r="C377" s="1" t="s">
        <v>144</v>
      </c>
      <c r="D377" s="1" t="s">
        <v>70</v>
      </c>
      <c r="E377" s="1" t="s">
        <v>146</v>
      </c>
      <c r="F377" s="17">
        <v>0.89456906729634</v>
      </c>
      <c r="G377" s="17">
        <v>0.887791741472172</v>
      </c>
    </row>
    <row r="378">
      <c r="A378" s="1" t="str">
        <f t="shared" si="1"/>
        <v>fdroidapacheRename Classdecision-tree</v>
      </c>
      <c r="B378" s="1" t="s">
        <v>145</v>
      </c>
      <c r="C378" s="1" t="s">
        <v>144</v>
      </c>
      <c r="D378" s="1" t="s">
        <v>70</v>
      </c>
      <c r="E378" s="1" t="s">
        <v>140</v>
      </c>
      <c r="F378" s="17">
        <v>0.883909356870134</v>
      </c>
      <c r="G378" s="17">
        <v>0.874326750448833</v>
      </c>
    </row>
    <row r="379">
      <c r="A379" s="1" t="str">
        <f t="shared" si="1"/>
        <v>fdroidapacheRename Classrandom-forest</v>
      </c>
      <c r="B379" s="1" t="s">
        <v>145</v>
      </c>
      <c r="C379" s="1" t="s">
        <v>144</v>
      </c>
      <c r="D379" s="1" t="s">
        <v>70</v>
      </c>
      <c r="E379" s="1" t="s">
        <v>141</v>
      </c>
      <c r="F379" s="17">
        <v>0.897561283297479</v>
      </c>
      <c r="G379" s="17">
        <v>0.885996409335727</v>
      </c>
    </row>
    <row r="380">
      <c r="A380" s="1" t="str">
        <f t="shared" si="1"/>
        <v>fdroidapacheRename Classlogistic-regression</v>
      </c>
      <c r="B380" s="1" t="s">
        <v>145</v>
      </c>
      <c r="C380" s="1" t="s">
        <v>144</v>
      </c>
      <c r="D380" s="1" t="s">
        <v>70</v>
      </c>
      <c r="E380" s="1" t="s">
        <v>142</v>
      </c>
      <c r="F380" s="17">
        <v>0.882973545906785</v>
      </c>
      <c r="G380" s="17">
        <v>0.877917414721723</v>
      </c>
    </row>
    <row r="381">
      <c r="A381" s="1" t="str">
        <f t="shared" si="1"/>
        <v>fdroidapacheRename Classnaive-bayes</v>
      </c>
      <c r="B381" s="1" t="s">
        <v>145</v>
      </c>
      <c r="C381" s="1" t="s">
        <v>144</v>
      </c>
      <c r="D381" s="1" t="s">
        <v>70</v>
      </c>
      <c r="E381" s="1" t="s">
        <v>143</v>
      </c>
      <c r="F381" s="17">
        <v>0.800381487454264</v>
      </c>
      <c r="G381" s="17">
        <v>0.779174147217235</v>
      </c>
    </row>
    <row r="382">
      <c r="A382" s="1" t="str">
        <f t="shared" si="1"/>
        <v>fdroidapacheMove And Rename Classsvm</v>
      </c>
      <c r="B382" s="1" t="s">
        <v>145</v>
      </c>
      <c r="C382" s="1" t="s">
        <v>144</v>
      </c>
      <c r="D382" s="1" t="s">
        <v>67</v>
      </c>
      <c r="E382" s="1" t="s">
        <v>146</v>
      </c>
      <c r="F382" s="17">
        <v>0.869034994697773</v>
      </c>
      <c r="G382" s="17">
        <v>0.867816091954023</v>
      </c>
    </row>
    <row r="383">
      <c r="A383" s="1" t="str">
        <f t="shared" si="1"/>
        <v>fdroidapacheMove And Rename Classdecision-tree</v>
      </c>
      <c r="B383" s="1" t="s">
        <v>145</v>
      </c>
      <c r="C383" s="1" t="s">
        <v>144</v>
      </c>
      <c r="D383" s="1" t="s">
        <v>67</v>
      </c>
      <c r="E383" s="1" t="s">
        <v>140</v>
      </c>
      <c r="F383" s="17">
        <v>0.886237513873473</v>
      </c>
      <c r="G383" s="17">
        <v>0.867816091954023</v>
      </c>
    </row>
    <row r="384">
      <c r="A384" s="1" t="str">
        <f t="shared" si="1"/>
        <v>fdroidapacheMove And Rename Classrandom-forest</v>
      </c>
      <c r="B384" s="1" t="s">
        <v>145</v>
      </c>
      <c r="C384" s="1" t="s">
        <v>144</v>
      </c>
      <c r="D384" s="1" t="s">
        <v>67</v>
      </c>
      <c r="E384" s="1" t="s">
        <v>141</v>
      </c>
      <c r="F384" s="17">
        <v>0.880567338282078</v>
      </c>
      <c r="G384" s="17">
        <v>0.879310344827586</v>
      </c>
    </row>
    <row r="385">
      <c r="A385" s="1" t="str">
        <f t="shared" si="1"/>
        <v>fdroidapacheMove And Rename Classlogistic-regression</v>
      </c>
      <c r="B385" s="1" t="s">
        <v>145</v>
      </c>
      <c r="C385" s="1" t="s">
        <v>144</v>
      </c>
      <c r="D385" s="1" t="s">
        <v>67</v>
      </c>
      <c r="E385" s="1" t="s">
        <v>142</v>
      </c>
      <c r="F385" s="17">
        <v>0.839080459770114</v>
      </c>
      <c r="G385" s="17">
        <v>0.839080459770114</v>
      </c>
    </row>
    <row r="386">
      <c r="A386" s="1" t="str">
        <f t="shared" si="1"/>
        <v>fdroidapacheMove And Rename Classnaive-bayes</v>
      </c>
      <c r="B386" s="1" t="s">
        <v>145</v>
      </c>
      <c r="C386" s="1" t="s">
        <v>144</v>
      </c>
      <c r="D386" s="1" t="s">
        <v>67</v>
      </c>
      <c r="E386" s="1" t="s">
        <v>143</v>
      </c>
      <c r="F386" s="17">
        <v>0.775898520084566</v>
      </c>
      <c r="G386" s="17">
        <v>0.775862068965517</v>
      </c>
    </row>
    <row r="387">
      <c r="A387" s="1" t="str">
        <f t="shared" si="1"/>
        <v>fdroidgithubMove Classsvm</v>
      </c>
      <c r="B387" s="1" t="s">
        <v>145</v>
      </c>
      <c r="C387" s="1" t="s">
        <v>139</v>
      </c>
      <c r="D387" s="1" t="s">
        <v>68</v>
      </c>
      <c r="E387" s="1" t="s">
        <v>146</v>
      </c>
      <c r="F387" s="17">
        <v>0.924513061823642</v>
      </c>
      <c r="G387" s="17">
        <v>0.920365535248041</v>
      </c>
    </row>
    <row r="388">
      <c r="A388" s="1" t="str">
        <f t="shared" si="1"/>
        <v>fdroidgithubMove Classdecision-tree</v>
      </c>
      <c r="B388" s="1" t="s">
        <v>145</v>
      </c>
      <c r="C388" s="1" t="s">
        <v>139</v>
      </c>
      <c r="D388" s="1" t="s">
        <v>68</v>
      </c>
      <c r="E388" s="1" t="s">
        <v>140</v>
      </c>
      <c r="F388" s="17">
        <v>0.927037545417594</v>
      </c>
      <c r="G388" s="17">
        <v>0.926892950391645</v>
      </c>
    </row>
    <row r="389">
      <c r="A389" s="1" t="str">
        <f t="shared" si="1"/>
        <v>fdroidgithubMove Classrandom-forest</v>
      </c>
      <c r="B389" s="1" t="s">
        <v>145</v>
      </c>
      <c r="C389" s="1" t="s">
        <v>139</v>
      </c>
      <c r="D389" s="1" t="s">
        <v>68</v>
      </c>
      <c r="E389" s="1" t="s">
        <v>141</v>
      </c>
      <c r="F389" s="17">
        <v>0.950897379428012</v>
      </c>
      <c r="G389" s="17">
        <v>0.950764640059679</v>
      </c>
    </row>
    <row r="390">
      <c r="A390" s="1" t="str">
        <f t="shared" si="1"/>
        <v>fdroidgithubMove Classlogistic-regression</v>
      </c>
      <c r="B390" s="1" t="s">
        <v>145</v>
      </c>
      <c r="C390" s="1" t="s">
        <v>139</v>
      </c>
      <c r="D390" s="1" t="s">
        <v>68</v>
      </c>
      <c r="E390" s="1" t="s">
        <v>142</v>
      </c>
      <c r="F390" s="17">
        <v>0.908388063457351</v>
      </c>
      <c r="G390" s="17">
        <v>0.905259231629988</v>
      </c>
    </row>
    <row r="391">
      <c r="A391" s="1" t="str">
        <f t="shared" si="1"/>
        <v>fdroidgithubMove Classnaive-bayes</v>
      </c>
      <c r="B391" s="1" t="s">
        <v>145</v>
      </c>
      <c r="C391" s="1" t="s">
        <v>139</v>
      </c>
      <c r="D391" s="1" t="s">
        <v>68</v>
      </c>
      <c r="E391" s="1" t="s">
        <v>143</v>
      </c>
      <c r="F391" s="17">
        <v>0.795630887765924</v>
      </c>
      <c r="G391" s="17">
        <v>0.763707571801566</v>
      </c>
    </row>
    <row r="392">
      <c r="A392" s="1" t="str">
        <f t="shared" si="1"/>
        <v>fdroidgithubExtract Classsvm</v>
      </c>
      <c r="B392" s="1" t="s">
        <v>145</v>
      </c>
      <c r="C392" s="1" t="s">
        <v>139</v>
      </c>
      <c r="D392" s="1" t="s">
        <v>58</v>
      </c>
      <c r="E392" s="1" t="s">
        <v>146</v>
      </c>
      <c r="F392" s="17">
        <v>0.845628505715588</v>
      </c>
      <c r="G392" s="17">
        <v>0.819035185875917</v>
      </c>
    </row>
    <row r="393">
      <c r="A393" s="1" t="str">
        <f t="shared" si="1"/>
        <v>fdroidgithubExtract Classdecision-tree</v>
      </c>
      <c r="B393" s="1" t="s">
        <v>145</v>
      </c>
      <c r="C393" s="1" t="s">
        <v>139</v>
      </c>
      <c r="D393" s="1" t="s">
        <v>58</v>
      </c>
      <c r="E393" s="1" t="s">
        <v>140</v>
      </c>
      <c r="F393" s="17">
        <v>0.829967427952708</v>
      </c>
      <c r="G393" s="17">
        <v>0.815553897799328</v>
      </c>
    </row>
    <row r="394">
      <c r="A394" s="1" t="str">
        <f t="shared" si="1"/>
        <v>fdroidgithubExtract Classrandom-forest</v>
      </c>
      <c r="B394" s="1" t="s">
        <v>145</v>
      </c>
      <c r="C394" s="1" t="s">
        <v>139</v>
      </c>
      <c r="D394" s="1" t="s">
        <v>58</v>
      </c>
      <c r="E394" s="1" t="s">
        <v>141</v>
      </c>
      <c r="F394" s="17">
        <v>0.855541471594266</v>
      </c>
      <c r="G394" s="17">
        <v>0.840668904637573</v>
      </c>
    </row>
    <row r="395">
      <c r="A395" s="1" t="str">
        <f t="shared" si="1"/>
        <v>fdroidgithubExtract Classlogistic-regression</v>
      </c>
      <c r="B395" s="1" t="s">
        <v>145</v>
      </c>
      <c r="C395" s="1" t="s">
        <v>139</v>
      </c>
      <c r="D395" s="1" t="s">
        <v>58</v>
      </c>
      <c r="E395" s="1" t="s">
        <v>142</v>
      </c>
      <c r="F395" s="17">
        <v>0.822016335000212</v>
      </c>
      <c r="G395" s="17">
        <v>0.810394131542956</v>
      </c>
    </row>
    <row r="396">
      <c r="A396" s="1" t="str">
        <f t="shared" si="1"/>
        <v>fdroidgithubExtract Classnaive-bayes</v>
      </c>
      <c r="B396" s="1" t="s">
        <v>145</v>
      </c>
      <c r="C396" s="1" t="s">
        <v>139</v>
      </c>
      <c r="D396" s="1" t="s">
        <v>58</v>
      </c>
      <c r="E396" s="1" t="s">
        <v>143</v>
      </c>
      <c r="F396" s="17">
        <v>0.740578312522037</v>
      </c>
      <c r="G396" s="17">
        <v>0.736851920925027</v>
      </c>
    </row>
    <row r="397">
      <c r="A397" s="1" t="str">
        <f t="shared" si="1"/>
        <v>fdroidgithubExtract Superclasssvm</v>
      </c>
      <c r="B397" s="1" t="s">
        <v>145</v>
      </c>
      <c r="C397" s="1" t="s">
        <v>139</v>
      </c>
      <c r="D397" s="1" t="s">
        <v>59</v>
      </c>
      <c r="E397" s="1" t="s">
        <v>146</v>
      </c>
      <c r="F397" s="17">
        <v>0.879461817883044</v>
      </c>
      <c r="G397" s="17">
        <v>0.864105433296033</v>
      </c>
    </row>
    <row r="398">
      <c r="A398" s="1" t="str">
        <f t="shared" si="1"/>
        <v>fdroidgithubExtract Superclassdecision-tree</v>
      </c>
      <c r="B398" s="1" t="s">
        <v>145</v>
      </c>
      <c r="C398" s="1" t="s">
        <v>139</v>
      </c>
      <c r="D398" s="1" t="s">
        <v>59</v>
      </c>
      <c r="E398" s="1" t="s">
        <v>140</v>
      </c>
      <c r="F398" s="17">
        <v>0.885354267003037</v>
      </c>
      <c r="G398" s="17">
        <v>0.86858137510879</v>
      </c>
    </row>
    <row r="399">
      <c r="A399" s="1" t="str">
        <f t="shared" si="1"/>
        <v>fdroidgithubExtract Superclassrandom-forest</v>
      </c>
      <c r="B399" s="1" t="s">
        <v>145</v>
      </c>
      <c r="C399" s="1" t="s">
        <v>139</v>
      </c>
      <c r="D399" s="1" t="s">
        <v>59</v>
      </c>
      <c r="E399" s="1" t="s">
        <v>141</v>
      </c>
      <c r="F399" s="17">
        <v>0.897277796147031</v>
      </c>
      <c r="G399" s="17">
        <v>0.893758547805545</v>
      </c>
    </row>
    <row r="400">
      <c r="A400" s="1" t="str">
        <f t="shared" si="1"/>
        <v>fdroidgithubExtract Superclasslogistic-regression</v>
      </c>
      <c r="B400" s="1" t="s">
        <v>145</v>
      </c>
      <c r="C400" s="1" t="s">
        <v>139</v>
      </c>
      <c r="D400" s="1" t="s">
        <v>59</v>
      </c>
      <c r="E400" s="1" t="s">
        <v>142</v>
      </c>
      <c r="F400" s="17">
        <v>0.845059355932828</v>
      </c>
      <c r="G400" s="17">
        <v>0.84029590948651</v>
      </c>
    </row>
    <row r="401">
      <c r="A401" s="1" t="str">
        <f t="shared" si="1"/>
        <v>fdroidgithubExtract Superclassnaive-bayes</v>
      </c>
      <c r="B401" s="1" t="s">
        <v>145</v>
      </c>
      <c r="C401" s="1" t="s">
        <v>139</v>
      </c>
      <c r="D401" s="1" t="s">
        <v>59</v>
      </c>
      <c r="E401" s="1" t="s">
        <v>143</v>
      </c>
      <c r="F401" s="17">
        <v>0.730310807561347</v>
      </c>
      <c r="G401" s="17">
        <v>0.675183389282606</v>
      </c>
    </row>
    <row r="402">
      <c r="A402" s="1" t="str">
        <f t="shared" si="1"/>
        <v>fdroidgithubExtract Interfacesvm</v>
      </c>
      <c r="B402" s="1" t="s">
        <v>145</v>
      </c>
      <c r="C402" s="1" t="s">
        <v>139</v>
      </c>
      <c r="D402" s="1" t="s">
        <v>62</v>
      </c>
      <c r="E402" s="1" t="s">
        <v>146</v>
      </c>
      <c r="F402" s="17">
        <v>0.853373343673084</v>
      </c>
      <c r="G402" s="17">
        <v>0.82508038585209</v>
      </c>
    </row>
    <row r="403">
      <c r="A403" s="1" t="str">
        <f t="shared" si="1"/>
        <v>fdroidgithubExtract Interfacedecision-tree</v>
      </c>
      <c r="B403" s="1" t="s">
        <v>145</v>
      </c>
      <c r="C403" s="1" t="s">
        <v>139</v>
      </c>
      <c r="D403" s="1" t="s">
        <v>62</v>
      </c>
      <c r="E403" s="1" t="s">
        <v>140</v>
      </c>
      <c r="F403" s="17">
        <v>0.785896440597178</v>
      </c>
      <c r="G403" s="17">
        <v>0.781157556270096</v>
      </c>
    </row>
    <row r="404">
      <c r="A404" s="1" t="str">
        <f t="shared" si="1"/>
        <v>fdroidgithubExtract Interfacerandom-forest</v>
      </c>
      <c r="B404" s="1" t="s">
        <v>145</v>
      </c>
      <c r="C404" s="1" t="s">
        <v>139</v>
      </c>
      <c r="D404" s="1" t="s">
        <v>62</v>
      </c>
      <c r="E404" s="1" t="s">
        <v>141</v>
      </c>
      <c r="F404" s="17">
        <v>0.868077339688336</v>
      </c>
      <c r="G404" s="17">
        <v>0.858456591639871</v>
      </c>
    </row>
    <row r="405">
      <c r="A405" s="1" t="str">
        <f t="shared" si="1"/>
        <v>fdroidgithubExtract Interfacelogistic-regression</v>
      </c>
      <c r="B405" s="1" t="s">
        <v>145</v>
      </c>
      <c r="C405" s="1" t="s">
        <v>139</v>
      </c>
      <c r="D405" s="1" t="s">
        <v>62</v>
      </c>
      <c r="E405" s="1" t="s">
        <v>142</v>
      </c>
      <c r="F405" s="17">
        <v>0.809289046934642</v>
      </c>
      <c r="G405" s="17">
        <v>0.797684887459807</v>
      </c>
    </row>
    <row r="406">
      <c r="A406" s="1" t="str">
        <f t="shared" si="1"/>
        <v>fdroidgithubExtract Interfacenaive-bayes</v>
      </c>
      <c r="B406" s="1" t="s">
        <v>145</v>
      </c>
      <c r="C406" s="1" t="s">
        <v>139</v>
      </c>
      <c r="D406" s="1" t="s">
        <v>62</v>
      </c>
      <c r="E406" s="1" t="s">
        <v>143</v>
      </c>
      <c r="F406" s="17">
        <v>0.801697783656338</v>
      </c>
      <c r="G406" s="17">
        <v>0.787138263665594</v>
      </c>
    </row>
    <row r="407">
      <c r="A407" s="1" t="str">
        <f t="shared" si="1"/>
        <v>fdroidgithubExtract Subclasssvm</v>
      </c>
      <c r="B407" s="1" t="s">
        <v>145</v>
      </c>
      <c r="C407" s="1" t="s">
        <v>139</v>
      </c>
      <c r="D407" s="1" t="s">
        <v>63</v>
      </c>
      <c r="E407" s="1" t="s">
        <v>146</v>
      </c>
      <c r="F407" s="17">
        <v>0.873798041271604</v>
      </c>
      <c r="G407" s="17">
        <v>0.856867518766484</v>
      </c>
    </row>
    <row r="408">
      <c r="A408" s="1" t="str">
        <f t="shared" si="1"/>
        <v>fdroidgithubExtract Subclassdecision-tree</v>
      </c>
      <c r="B408" s="1" t="s">
        <v>145</v>
      </c>
      <c r="C408" s="1" t="s">
        <v>139</v>
      </c>
      <c r="D408" s="1" t="s">
        <v>63</v>
      </c>
      <c r="E408" s="1" t="s">
        <v>140</v>
      </c>
      <c r="F408" s="17">
        <v>0.858193096357342</v>
      </c>
      <c r="G408" s="17">
        <v>0.82633394197606</v>
      </c>
    </row>
    <row r="409">
      <c r="A409" s="1" t="str">
        <f t="shared" si="1"/>
        <v>fdroidgithubExtract Subclassrandom-forest</v>
      </c>
      <c r="B409" s="1" t="s">
        <v>145</v>
      </c>
      <c r="C409" s="1" t="s">
        <v>139</v>
      </c>
      <c r="D409" s="1" t="s">
        <v>63</v>
      </c>
      <c r="E409" s="1" t="s">
        <v>141</v>
      </c>
      <c r="F409" s="17">
        <v>0.875712244247587</v>
      </c>
      <c r="G409" s="17">
        <v>0.86802596875634</v>
      </c>
    </row>
    <row r="410">
      <c r="A410" s="1" t="str">
        <f t="shared" si="1"/>
        <v>fdroidgithubExtract Subclasslogistic-regression</v>
      </c>
      <c r="B410" s="1" t="s">
        <v>145</v>
      </c>
      <c r="C410" s="1" t="s">
        <v>139</v>
      </c>
      <c r="D410" s="1" t="s">
        <v>63</v>
      </c>
      <c r="E410" s="1" t="s">
        <v>142</v>
      </c>
      <c r="F410" s="17">
        <v>0.861194908433321</v>
      </c>
      <c r="G410" s="17">
        <v>0.844897545141002</v>
      </c>
    </row>
    <row r="411">
      <c r="A411" s="1" t="str">
        <f t="shared" si="1"/>
        <v>fdroidgithubExtract Subclassnaive-bayes</v>
      </c>
      <c r="B411" s="1" t="s">
        <v>145</v>
      </c>
      <c r="C411" s="1" t="s">
        <v>139</v>
      </c>
      <c r="D411" s="1" t="s">
        <v>63</v>
      </c>
      <c r="E411" s="1" t="s">
        <v>143</v>
      </c>
      <c r="F411" s="17">
        <v>0.699765016271341</v>
      </c>
      <c r="G411" s="17">
        <v>0.661188882126192</v>
      </c>
    </row>
    <row r="412">
      <c r="A412" s="1" t="str">
        <f t="shared" si="1"/>
        <v>fdroidgithubRename Classsvm</v>
      </c>
      <c r="B412" s="1" t="s">
        <v>145</v>
      </c>
      <c r="C412" s="1" t="s">
        <v>139</v>
      </c>
      <c r="D412" s="1" t="s">
        <v>70</v>
      </c>
      <c r="E412" s="1" t="s">
        <v>146</v>
      </c>
      <c r="F412" s="17">
        <v>0.894279860755642</v>
      </c>
      <c r="G412" s="17">
        <v>0.883480377243687</v>
      </c>
    </row>
    <row r="413">
      <c r="A413" s="1" t="str">
        <f t="shared" si="1"/>
        <v>fdroidgithubRename Classdecision-tree</v>
      </c>
      <c r="B413" s="1" t="s">
        <v>145</v>
      </c>
      <c r="C413" s="1" t="s">
        <v>139</v>
      </c>
      <c r="D413" s="1" t="s">
        <v>70</v>
      </c>
      <c r="E413" s="1" t="s">
        <v>140</v>
      </c>
      <c r="F413" s="17">
        <v>0.883848213292187</v>
      </c>
      <c r="G413" s="17">
        <v>0.877700030422877</v>
      </c>
    </row>
    <row r="414">
      <c r="A414" s="1" t="str">
        <f t="shared" si="1"/>
        <v>fdroidgithubRename Classrandom-forest</v>
      </c>
      <c r="B414" s="1" t="s">
        <v>145</v>
      </c>
      <c r="C414" s="1" t="s">
        <v>139</v>
      </c>
      <c r="D414" s="1" t="s">
        <v>70</v>
      </c>
      <c r="E414" s="1" t="s">
        <v>141</v>
      </c>
      <c r="F414" s="17">
        <v>0.907401481245278</v>
      </c>
      <c r="G414" s="17">
        <v>0.897322786735625</v>
      </c>
    </row>
    <row r="415">
      <c r="A415" s="1" t="str">
        <f t="shared" si="1"/>
        <v>fdroidgithubRename Classlogistic-regression</v>
      </c>
      <c r="B415" s="1" t="s">
        <v>145</v>
      </c>
      <c r="C415" s="1" t="s">
        <v>139</v>
      </c>
      <c r="D415" s="1" t="s">
        <v>70</v>
      </c>
      <c r="E415" s="1" t="s">
        <v>142</v>
      </c>
      <c r="F415" s="17">
        <v>0.884591270292909</v>
      </c>
      <c r="G415" s="17">
        <v>0.873745056282324</v>
      </c>
    </row>
    <row r="416">
      <c r="A416" s="1" t="str">
        <f t="shared" si="1"/>
        <v>fdroidgithubRename Classnaive-bayes</v>
      </c>
      <c r="B416" s="1" t="s">
        <v>145</v>
      </c>
      <c r="C416" s="1" t="s">
        <v>139</v>
      </c>
      <c r="D416" s="1" t="s">
        <v>70</v>
      </c>
      <c r="E416" s="1" t="s">
        <v>143</v>
      </c>
      <c r="F416" s="17">
        <v>0.763003409404836</v>
      </c>
      <c r="G416" s="17">
        <v>0.702312138728323</v>
      </c>
    </row>
    <row r="417">
      <c r="A417" s="1" t="str">
        <f t="shared" si="1"/>
        <v>fdroidgithubMove And Rename Classsvm</v>
      </c>
      <c r="B417" s="1" t="s">
        <v>145</v>
      </c>
      <c r="C417" s="1" t="s">
        <v>139</v>
      </c>
      <c r="D417" s="1" t="s">
        <v>67</v>
      </c>
      <c r="E417" s="1" t="s">
        <v>146</v>
      </c>
      <c r="F417" s="17">
        <v>0.886094145482557</v>
      </c>
      <c r="G417" s="17">
        <v>0.877981651376146</v>
      </c>
    </row>
    <row r="418">
      <c r="A418" s="1" t="str">
        <f t="shared" si="1"/>
        <v>fdroidgithubMove And Rename Classdecision-tree</v>
      </c>
      <c r="B418" s="1" t="s">
        <v>145</v>
      </c>
      <c r="C418" s="1" t="s">
        <v>139</v>
      </c>
      <c r="D418" s="1" t="s">
        <v>67</v>
      </c>
      <c r="E418" s="1" t="s">
        <v>140</v>
      </c>
      <c r="F418" s="17">
        <v>0.919556412461508</v>
      </c>
      <c r="G418" s="17">
        <v>0.907339449541284</v>
      </c>
    </row>
    <row r="419">
      <c r="A419" s="1" t="str">
        <f t="shared" si="1"/>
        <v>fdroidgithubMove And Rename Classrandom-forest</v>
      </c>
      <c r="B419" s="1" t="s">
        <v>145</v>
      </c>
      <c r="C419" s="1" t="s">
        <v>139</v>
      </c>
      <c r="D419" s="1" t="s">
        <v>67</v>
      </c>
      <c r="E419" s="1" t="s">
        <v>141</v>
      </c>
      <c r="F419" s="17">
        <v>0.917712994443698</v>
      </c>
      <c r="G419" s="17">
        <v>0.908256880733945</v>
      </c>
    </row>
    <row r="420">
      <c r="A420" s="1" t="str">
        <f t="shared" si="1"/>
        <v>fdroidgithubMove And Rename Classlogistic-regression</v>
      </c>
      <c r="B420" s="1" t="s">
        <v>145</v>
      </c>
      <c r="C420" s="1" t="s">
        <v>139</v>
      </c>
      <c r="D420" s="1" t="s">
        <v>67</v>
      </c>
      <c r="E420" s="1" t="s">
        <v>142</v>
      </c>
      <c r="F420" s="17">
        <v>0.880799590728208</v>
      </c>
      <c r="G420" s="17">
        <v>0.873394495412844</v>
      </c>
    </row>
    <row r="421">
      <c r="A421" s="1" t="str">
        <f t="shared" si="1"/>
        <v>fdroidgithubMove And Rename Classnaive-bayes</v>
      </c>
      <c r="B421" s="1" t="s">
        <v>145</v>
      </c>
      <c r="C421" s="1" t="s">
        <v>139</v>
      </c>
      <c r="D421" s="1" t="s">
        <v>67</v>
      </c>
      <c r="E421" s="1" t="s">
        <v>143</v>
      </c>
      <c r="F421" s="17">
        <v>0.72781203339649</v>
      </c>
      <c r="G421" s="17">
        <v>0.710091743119266</v>
      </c>
    </row>
    <row r="422">
      <c r="A422" s="1" t="str">
        <f t="shared" si="1"/>
        <v>apachegithubRename Parametersvm</v>
      </c>
      <c r="B422" s="1" t="s">
        <v>144</v>
      </c>
      <c r="C422" s="1" t="s">
        <v>139</v>
      </c>
      <c r="D422" s="1" t="s">
        <v>89</v>
      </c>
      <c r="E422" s="1" t="s">
        <v>146</v>
      </c>
      <c r="F422" s="17">
        <v>0.813751628077073</v>
      </c>
      <c r="G422" s="17">
        <v>0.797718867014311</v>
      </c>
    </row>
    <row r="423">
      <c r="A423" s="1" t="str">
        <f t="shared" si="1"/>
        <v>apachegithubRename Parameterdecision-tree</v>
      </c>
      <c r="B423" s="1" t="s">
        <v>144</v>
      </c>
      <c r="C423" s="1" t="s">
        <v>139</v>
      </c>
      <c r="D423" s="1" t="s">
        <v>89</v>
      </c>
      <c r="E423" s="1" t="s">
        <v>140</v>
      </c>
      <c r="F423" s="17">
        <v>0.70647043555172</v>
      </c>
      <c r="G423" s="17">
        <v>0.590479581600851</v>
      </c>
    </row>
    <row r="424">
      <c r="A424" s="1" t="str">
        <f t="shared" si="1"/>
        <v>apachegithubRename Parameterrandom-forest</v>
      </c>
      <c r="B424" s="1" t="s">
        <v>144</v>
      </c>
      <c r="C424" s="1" t="s">
        <v>139</v>
      </c>
      <c r="D424" s="1" t="s">
        <v>89</v>
      </c>
      <c r="E424" s="1" t="s">
        <v>141</v>
      </c>
      <c r="F424" s="17">
        <v>0.764101351165916</v>
      </c>
      <c r="G424" s="17">
        <v>0.563045109615369</v>
      </c>
    </row>
    <row r="425">
      <c r="A425" s="1" t="str">
        <f t="shared" si="1"/>
        <v>apachegithubRename Parameterlogistic-regression</v>
      </c>
      <c r="B425" s="1" t="s">
        <v>144</v>
      </c>
      <c r="C425" s="1" t="s">
        <v>139</v>
      </c>
      <c r="D425" s="1" t="s">
        <v>89</v>
      </c>
      <c r="E425" s="1" t="s">
        <v>142</v>
      </c>
      <c r="F425" s="17">
        <v>0.813049341771515</v>
      </c>
      <c r="G425" s="17">
        <v>0.795050270688321</v>
      </c>
    </row>
    <row r="426">
      <c r="A426" s="1" t="str">
        <f t="shared" si="1"/>
        <v>apachegithubRename Parameternaive-bayes</v>
      </c>
      <c r="B426" s="1" t="s">
        <v>144</v>
      </c>
      <c r="C426" s="1" t="s">
        <v>139</v>
      </c>
      <c r="D426" s="1" t="s">
        <v>89</v>
      </c>
      <c r="E426" s="1" t="s">
        <v>143</v>
      </c>
      <c r="F426" s="17">
        <v>0.771584346284534</v>
      </c>
      <c r="G426" s="17">
        <v>0.724144862282051</v>
      </c>
    </row>
    <row r="427">
      <c r="A427" s="1" t="str">
        <f t="shared" si="1"/>
        <v>apachegithubRename Variablesvm</v>
      </c>
      <c r="B427" s="1" t="s">
        <v>144</v>
      </c>
      <c r="C427" s="1" t="s">
        <v>139</v>
      </c>
      <c r="D427" s="1" t="s">
        <v>91</v>
      </c>
      <c r="E427" s="1" t="s">
        <v>146</v>
      </c>
      <c r="F427" s="17">
        <v>0.778120802464887</v>
      </c>
      <c r="G427" s="17">
        <v>0.756574001503542</v>
      </c>
    </row>
    <row r="428">
      <c r="A428" s="1" t="str">
        <f t="shared" si="1"/>
        <v>apachegithubRename Variabledecision-tree</v>
      </c>
      <c r="B428" s="1" t="s">
        <v>144</v>
      </c>
      <c r="C428" s="1" t="s">
        <v>139</v>
      </c>
      <c r="D428" s="1" t="s">
        <v>91</v>
      </c>
      <c r="E428" s="1" t="s">
        <v>140</v>
      </c>
      <c r="F428" s="17">
        <v>0.753604839486702</v>
      </c>
      <c r="G428" s="17">
        <v>0.66664334042451</v>
      </c>
    </row>
    <row r="429">
      <c r="A429" s="1" t="str">
        <f t="shared" si="1"/>
        <v>apachegithubRename Variablerandom-forest</v>
      </c>
      <c r="B429" s="1" t="s">
        <v>144</v>
      </c>
      <c r="C429" s="1" t="s">
        <v>139</v>
      </c>
      <c r="D429" s="1" t="s">
        <v>91</v>
      </c>
      <c r="E429" s="1" t="s">
        <v>141</v>
      </c>
      <c r="F429" s="17">
        <v>0.783912700904609</v>
      </c>
      <c r="G429" s="17">
        <v>0.627815144196164</v>
      </c>
    </row>
    <row r="430">
      <c r="A430" s="1" t="str">
        <f t="shared" si="1"/>
        <v>apachegithubRename Variablelogistic-regression</v>
      </c>
      <c r="B430" s="1" t="s">
        <v>144</v>
      </c>
      <c r="C430" s="1" t="s">
        <v>139</v>
      </c>
      <c r="D430" s="1" t="s">
        <v>91</v>
      </c>
      <c r="E430" s="1" t="s">
        <v>142</v>
      </c>
      <c r="F430" s="17">
        <v>0.767230432629741</v>
      </c>
      <c r="G430" s="17">
        <v>0.74651306002975</v>
      </c>
    </row>
    <row r="431">
      <c r="A431" s="1" t="str">
        <f t="shared" si="1"/>
        <v>apachegithubRename Variablenaive-bayes</v>
      </c>
      <c r="B431" s="1" t="s">
        <v>144</v>
      </c>
      <c r="C431" s="1" t="s">
        <v>139</v>
      </c>
      <c r="D431" s="1" t="s">
        <v>91</v>
      </c>
      <c r="E431" s="1" t="s">
        <v>143</v>
      </c>
      <c r="F431" s="17">
        <v>0.726023233589044</v>
      </c>
      <c r="G431" s="17">
        <v>0.656970281034565</v>
      </c>
    </row>
    <row r="432">
      <c r="A432" s="1" t="str">
        <f t="shared" si="1"/>
        <v>apachegithubInline Variablesvm</v>
      </c>
      <c r="B432" s="1" t="s">
        <v>144</v>
      </c>
      <c r="C432" s="1" t="s">
        <v>139</v>
      </c>
      <c r="D432" s="1" t="s">
        <v>87</v>
      </c>
      <c r="E432" s="1" t="s">
        <v>146</v>
      </c>
      <c r="F432" s="17">
        <v>0.783472504166681</v>
      </c>
      <c r="G432" s="17">
        <v>0.760767101963158</v>
      </c>
    </row>
    <row r="433">
      <c r="A433" s="1" t="str">
        <f t="shared" si="1"/>
        <v>apachegithubInline Variabledecision-tree</v>
      </c>
      <c r="B433" s="1" t="s">
        <v>144</v>
      </c>
      <c r="C433" s="1" t="s">
        <v>139</v>
      </c>
      <c r="D433" s="1" t="s">
        <v>87</v>
      </c>
      <c r="E433" s="1" t="s">
        <v>140</v>
      </c>
      <c r="F433" s="17">
        <v>0.718687595086845</v>
      </c>
      <c r="G433" s="17">
        <v>0.686305457061316</v>
      </c>
    </row>
    <row r="434">
      <c r="A434" s="1" t="str">
        <f t="shared" si="1"/>
        <v>apachegithubInline Variablerandom-forest</v>
      </c>
      <c r="B434" s="1" t="s">
        <v>144</v>
      </c>
      <c r="C434" s="1" t="s">
        <v>139</v>
      </c>
      <c r="D434" s="1" t="s">
        <v>87</v>
      </c>
      <c r="E434" s="1" t="s">
        <v>141</v>
      </c>
      <c r="F434" s="17">
        <v>0.796093398402147</v>
      </c>
      <c r="G434" s="17">
        <v>0.681354319813197</v>
      </c>
    </row>
    <row r="435">
      <c r="A435" s="1" t="str">
        <f t="shared" si="1"/>
        <v>apachegithubInline Variablelogistic-regression</v>
      </c>
      <c r="B435" s="1" t="s">
        <v>144</v>
      </c>
      <c r="C435" s="1" t="s">
        <v>139</v>
      </c>
      <c r="D435" s="1" t="s">
        <v>87</v>
      </c>
      <c r="E435" s="1" t="s">
        <v>142</v>
      </c>
      <c r="F435" s="17">
        <v>0.780495756217189</v>
      </c>
      <c r="G435" s="17">
        <v>0.75998875724293</v>
      </c>
    </row>
    <row r="436">
      <c r="A436" s="1" t="str">
        <f t="shared" si="1"/>
        <v>apachegithubInline Variablenaive-bayes</v>
      </c>
      <c r="B436" s="1" t="s">
        <v>144</v>
      </c>
      <c r="C436" s="1" t="s">
        <v>139</v>
      </c>
      <c r="D436" s="1" t="s">
        <v>87</v>
      </c>
      <c r="E436" s="1" t="s">
        <v>143</v>
      </c>
      <c r="F436" s="17">
        <v>0.726788622365606</v>
      </c>
      <c r="G436" s="17">
        <v>0.663992908414771</v>
      </c>
    </row>
    <row r="437">
      <c r="A437" s="1" t="str">
        <f t="shared" si="1"/>
        <v>apachegithubReplace Variable With Attributesvm</v>
      </c>
      <c r="B437" s="1" t="s">
        <v>144</v>
      </c>
      <c r="C437" s="1" t="s">
        <v>139</v>
      </c>
      <c r="D437" s="1" t="s">
        <v>93</v>
      </c>
      <c r="E437" s="1" t="s">
        <v>146</v>
      </c>
      <c r="F437" s="17">
        <v>0.813699538408425</v>
      </c>
      <c r="G437" s="17">
        <v>0.798068481123792</v>
      </c>
    </row>
    <row r="438">
      <c r="A438" s="1" t="str">
        <f t="shared" si="1"/>
        <v>apachegithubReplace Variable With Attributedecision-tree</v>
      </c>
      <c r="B438" s="1" t="s">
        <v>144</v>
      </c>
      <c r="C438" s="1" t="s">
        <v>139</v>
      </c>
      <c r="D438" s="1" t="s">
        <v>93</v>
      </c>
      <c r="E438" s="1" t="s">
        <v>140</v>
      </c>
      <c r="F438" s="17">
        <v>0.717451812961825</v>
      </c>
      <c r="G438" s="17">
        <v>0.692356233538191</v>
      </c>
    </row>
    <row r="439">
      <c r="A439" s="1" t="str">
        <f t="shared" si="1"/>
        <v>apachegithubReplace Variable With Attributerandom-forest</v>
      </c>
      <c r="B439" s="1" t="s">
        <v>144</v>
      </c>
      <c r="C439" s="1" t="s">
        <v>139</v>
      </c>
      <c r="D439" s="1" t="s">
        <v>93</v>
      </c>
      <c r="E439" s="1" t="s">
        <v>141</v>
      </c>
      <c r="F439" s="17">
        <v>0.81096207014981</v>
      </c>
      <c r="G439" s="17">
        <v>0.766461808604038</v>
      </c>
    </row>
    <row r="440">
      <c r="A440" s="1" t="str">
        <f t="shared" si="1"/>
        <v>apachegithubReplace Variable With Attributelogistic-regression</v>
      </c>
      <c r="B440" s="1" t="s">
        <v>144</v>
      </c>
      <c r="C440" s="1" t="s">
        <v>139</v>
      </c>
      <c r="D440" s="1" t="s">
        <v>93</v>
      </c>
      <c r="E440" s="1" t="s">
        <v>142</v>
      </c>
      <c r="F440" s="17">
        <v>0.812288512957367</v>
      </c>
      <c r="G440" s="17">
        <v>0.794282265144864</v>
      </c>
    </row>
    <row r="441">
      <c r="A441" s="1" t="str">
        <f t="shared" si="1"/>
        <v>apachegithubReplace Variable With Attributenaive-bayes</v>
      </c>
      <c r="B441" s="1" t="s">
        <v>144</v>
      </c>
      <c r="C441" s="1" t="s">
        <v>139</v>
      </c>
      <c r="D441" s="1" t="s">
        <v>93</v>
      </c>
      <c r="E441" s="1" t="s">
        <v>143</v>
      </c>
      <c r="F441" s="17">
        <v>0.768016429300214</v>
      </c>
      <c r="G441" s="17">
        <v>0.727803994732221</v>
      </c>
    </row>
    <row r="442">
      <c r="A442" s="1" t="str">
        <f t="shared" si="1"/>
        <v>apachegithubParameterize Variablesvm</v>
      </c>
      <c r="B442" s="1" t="s">
        <v>144</v>
      </c>
      <c r="C442" s="1" t="s">
        <v>139</v>
      </c>
      <c r="D442" s="1" t="s">
        <v>88</v>
      </c>
      <c r="E442" s="1" t="s">
        <v>146</v>
      </c>
      <c r="F442" s="17">
        <v>0.780844607542955</v>
      </c>
      <c r="G442" s="17">
        <v>0.758614435981138</v>
      </c>
    </row>
    <row r="443">
      <c r="A443" s="1" t="str">
        <f t="shared" si="1"/>
        <v>apachegithubParameterize Variabledecision-tree</v>
      </c>
      <c r="B443" s="1" t="s">
        <v>144</v>
      </c>
      <c r="C443" s="1" t="s">
        <v>139</v>
      </c>
      <c r="D443" s="1" t="s">
        <v>88</v>
      </c>
      <c r="E443" s="1" t="s">
        <v>140</v>
      </c>
      <c r="F443" s="17">
        <v>0.716491344581513</v>
      </c>
      <c r="G443" s="17">
        <v>0.681840164429935</v>
      </c>
    </row>
    <row r="444">
      <c r="A444" s="1" t="str">
        <f t="shared" si="1"/>
        <v>apachegithubParameterize Variablerandom-forest</v>
      </c>
      <c r="B444" s="1" t="s">
        <v>144</v>
      </c>
      <c r="C444" s="1" t="s">
        <v>139</v>
      </c>
      <c r="D444" s="1" t="s">
        <v>88</v>
      </c>
      <c r="E444" s="1" t="s">
        <v>141</v>
      </c>
      <c r="F444" s="17">
        <v>0.785596433179562</v>
      </c>
      <c r="G444" s="17">
        <v>0.708529802925885</v>
      </c>
    </row>
    <row r="445">
      <c r="A445" s="1" t="str">
        <f t="shared" si="1"/>
        <v>apachegithubParameterize Variablelogistic-regression</v>
      </c>
      <c r="B445" s="1" t="s">
        <v>144</v>
      </c>
      <c r="C445" s="1" t="s">
        <v>139</v>
      </c>
      <c r="D445" s="1" t="s">
        <v>88</v>
      </c>
      <c r="E445" s="1" t="s">
        <v>142</v>
      </c>
      <c r="F445" s="17">
        <v>0.776697403163751</v>
      </c>
      <c r="G445" s="17">
        <v>0.757103131423044</v>
      </c>
    </row>
    <row r="446">
      <c r="A446" s="1" t="str">
        <f t="shared" si="1"/>
        <v>apachegithubParameterize Variablenaive-bayes</v>
      </c>
      <c r="B446" s="1" t="s">
        <v>144</v>
      </c>
      <c r="C446" s="1" t="s">
        <v>139</v>
      </c>
      <c r="D446" s="1" t="s">
        <v>88</v>
      </c>
      <c r="E446" s="1" t="s">
        <v>143</v>
      </c>
      <c r="F446" s="17">
        <v>0.720090464621745</v>
      </c>
      <c r="G446" s="17">
        <v>0.656752508765566</v>
      </c>
    </row>
    <row r="447">
      <c r="A447" s="1" t="str">
        <f t="shared" si="1"/>
        <v>apachegithubExtract Variablesvm</v>
      </c>
      <c r="B447" s="1" t="s">
        <v>144</v>
      </c>
      <c r="C447" s="1" t="s">
        <v>139</v>
      </c>
      <c r="D447" s="1" t="s">
        <v>85</v>
      </c>
      <c r="E447" s="1" t="s">
        <v>146</v>
      </c>
      <c r="F447" s="17">
        <v>0.809881186849652</v>
      </c>
      <c r="G447" s="17">
        <v>0.797112141652613</v>
      </c>
    </row>
    <row r="448">
      <c r="A448" s="1" t="str">
        <f t="shared" si="1"/>
        <v>apachegithubExtract Variabledecision-tree</v>
      </c>
      <c r="B448" s="1" t="s">
        <v>144</v>
      </c>
      <c r="C448" s="1" t="s">
        <v>139</v>
      </c>
      <c r="D448" s="1" t="s">
        <v>85</v>
      </c>
      <c r="E448" s="1" t="s">
        <v>140</v>
      </c>
      <c r="F448" s="17">
        <v>0.736938376147441</v>
      </c>
      <c r="G448" s="17">
        <v>0.736720067453625</v>
      </c>
    </row>
    <row r="449">
      <c r="A449" s="1" t="str">
        <f t="shared" si="1"/>
        <v>apachegithubExtract Variablerandom-forest</v>
      </c>
      <c r="B449" s="1" t="s">
        <v>144</v>
      </c>
      <c r="C449" s="1" t="s">
        <v>139</v>
      </c>
      <c r="D449" s="1" t="s">
        <v>85</v>
      </c>
      <c r="E449" s="1" t="s">
        <v>141</v>
      </c>
      <c r="F449" s="17">
        <v>0.824202606487353</v>
      </c>
      <c r="G449" s="17">
        <v>0.823988195615514</v>
      </c>
    </row>
    <row r="450">
      <c r="A450" s="1" t="str">
        <f t="shared" si="1"/>
        <v>apachegithubExtract Variablelogistic-regression</v>
      </c>
      <c r="B450" s="1" t="s">
        <v>144</v>
      </c>
      <c r="C450" s="1" t="s">
        <v>139</v>
      </c>
      <c r="D450" s="1" t="s">
        <v>85</v>
      </c>
      <c r="E450" s="1" t="s">
        <v>142</v>
      </c>
      <c r="F450" s="17">
        <v>0.807704236943537</v>
      </c>
      <c r="G450" s="17">
        <v>0.797639123102866</v>
      </c>
    </row>
    <row r="451">
      <c r="A451" s="1" t="str">
        <f t="shared" si="1"/>
        <v>apachegithubExtract Variablenaive-bayes</v>
      </c>
      <c r="B451" s="1" t="s">
        <v>144</v>
      </c>
      <c r="C451" s="1" t="s">
        <v>139</v>
      </c>
      <c r="D451" s="1" t="s">
        <v>85</v>
      </c>
      <c r="E451" s="1" t="s">
        <v>143</v>
      </c>
      <c r="F451" s="17">
        <v>0.740902367389</v>
      </c>
      <c r="G451" s="17">
        <v>0.682440978077571</v>
      </c>
    </row>
    <row r="452">
      <c r="A452" s="1" t="str">
        <f t="shared" si="1"/>
        <v>apachefdroidRename Parametersvm</v>
      </c>
      <c r="B452" s="1" t="s">
        <v>144</v>
      </c>
      <c r="C452" s="1" t="s">
        <v>145</v>
      </c>
      <c r="D452" s="1" t="s">
        <v>89</v>
      </c>
      <c r="E452" s="1" t="s">
        <v>146</v>
      </c>
      <c r="F452" s="17">
        <v>0.740113857909089</v>
      </c>
      <c r="G452" s="17">
        <v>0.705112088833019</v>
      </c>
    </row>
    <row r="453">
      <c r="A453" s="1" t="str">
        <f t="shared" si="1"/>
        <v>apachefdroidRename Parameterdecision-tree</v>
      </c>
      <c r="B453" s="1" t="s">
        <v>144</v>
      </c>
      <c r="C453" s="1" t="s">
        <v>145</v>
      </c>
      <c r="D453" s="1" t="s">
        <v>89</v>
      </c>
      <c r="E453" s="1" t="s">
        <v>140</v>
      </c>
      <c r="F453" s="17">
        <v>0.659200827190554</v>
      </c>
      <c r="G453" s="17">
        <v>0.558663314477268</v>
      </c>
    </row>
    <row r="454">
      <c r="A454" s="1" t="str">
        <f t="shared" si="1"/>
        <v>apachefdroidRename Parameterrandom-forest</v>
      </c>
      <c r="B454" s="1" t="s">
        <v>144</v>
      </c>
      <c r="C454" s="1" t="s">
        <v>145</v>
      </c>
      <c r="D454" s="1" t="s">
        <v>89</v>
      </c>
      <c r="E454" s="1" t="s">
        <v>141</v>
      </c>
      <c r="F454" s="17">
        <v>0.756048077347665</v>
      </c>
      <c r="G454" s="17">
        <v>0.534813883651093</v>
      </c>
    </row>
    <row r="455">
      <c r="A455" s="1" t="str">
        <f t="shared" si="1"/>
        <v>apachefdroidRename Parameterlogistic-regression</v>
      </c>
      <c r="B455" s="1" t="s">
        <v>144</v>
      </c>
      <c r="C455" s="1" t="s">
        <v>145</v>
      </c>
      <c r="D455" s="1" t="s">
        <v>89</v>
      </c>
      <c r="E455" s="1" t="s">
        <v>142</v>
      </c>
      <c r="F455" s="17">
        <v>0.733212493808709</v>
      </c>
      <c r="G455" s="17">
        <v>0.692646134506599</v>
      </c>
    </row>
    <row r="456">
      <c r="A456" s="1" t="str">
        <f t="shared" si="1"/>
        <v>apachefdroidRename Parameternaive-bayes</v>
      </c>
      <c r="B456" s="1" t="s">
        <v>144</v>
      </c>
      <c r="C456" s="1" t="s">
        <v>145</v>
      </c>
      <c r="D456" s="1" t="s">
        <v>89</v>
      </c>
      <c r="E456" s="1" t="s">
        <v>143</v>
      </c>
      <c r="F456" s="17">
        <v>0.714610278144687</v>
      </c>
      <c r="G456" s="17">
        <v>0.64117605978071</v>
      </c>
    </row>
    <row r="457">
      <c r="A457" s="1" t="str">
        <f t="shared" si="1"/>
        <v>apachefdroidRename Variablesvm</v>
      </c>
      <c r="B457" s="1" t="s">
        <v>144</v>
      </c>
      <c r="C457" s="1" t="s">
        <v>145</v>
      </c>
      <c r="D457" s="1" t="s">
        <v>91</v>
      </c>
      <c r="E457" s="1" t="s">
        <v>146</v>
      </c>
      <c r="F457" s="17">
        <v>0.712196341193571</v>
      </c>
      <c r="G457" s="17">
        <v>0.671668633732366</v>
      </c>
    </row>
    <row r="458">
      <c r="A458" s="1" t="str">
        <f t="shared" si="1"/>
        <v>apachefdroidRename Variabledecision-tree</v>
      </c>
      <c r="B458" s="1" t="s">
        <v>144</v>
      </c>
      <c r="C458" s="1" t="s">
        <v>145</v>
      </c>
      <c r="D458" s="1" t="s">
        <v>91</v>
      </c>
      <c r="E458" s="1" t="s">
        <v>140</v>
      </c>
      <c r="F458" s="17">
        <v>0.724480217439606</v>
      </c>
      <c r="G458" s="17">
        <v>0.604170179283988</v>
      </c>
    </row>
    <row r="459">
      <c r="A459" s="1" t="str">
        <f t="shared" si="1"/>
        <v>apachefdroidRename Variablerandom-forest</v>
      </c>
      <c r="B459" s="1" t="s">
        <v>144</v>
      </c>
      <c r="C459" s="1" t="s">
        <v>145</v>
      </c>
      <c r="D459" s="1" t="s">
        <v>91</v>
      </c>
      <c r="E459" s="1" t="s">
        <v>141</v>
      </c>
      <c r="F459" s="17">
        <v>0.765193009035751</v>
      </c>
      <c r="G459" s="17">
        <v>0.578851233631203</v>
      </c>
    </row>
    <row r="460">
      <c r="A460" s="1" t="str">
        <f t="shared" si="1"/>
        <v>apachefdroidRename Variablelogistic-regression</v>
      </c>
      <c r="B460" s="1" t="s">
        <v>144</v>
      </c>
      <c r="C460" s="1" t="s">
        <v>145</v>
      </c>
      <c r="D460" s="1" t="s">
        <v>91</v>
      </c>
      <c r="E460" s="1" t="s">
        <v>142</v>
      </c>
      <c r="F460" s="17">
        <v>0.696439116130495</v>
      </c>
      <c r="G460" s="17">
        <v>0.663491260608104</v>
      </c>
    </row>
    <row r="461">
      <c r="A461" s="1" t="str">
        <f t="shared" si="1"/>
        <v>apachefdroidRename Variablenaive-bayes</v>
      </c>
      <c r="B461" s="1" t="s">
        <v>144</v>
      </c>
      <c r="C461" s="1" t="s">
        <v>145</v>
      </c>
      <c r="D461" s="1" t="s">
        <v>91</v>
      </c>
      <c r="E461" s="1" t="s">
        <v>143</v>
      </c>
      <c r="F461" s="17">
        <v>0.663371180030227</v>
      </c>
      <c r="G461" s="17">
        <v>0.592199179452593</v>
      </c>
    </row>
    <row r="462">
      <c r="A462" s="1" t="str">
        <f t="shared" si="1"/>
        <v>apachefdroidInline Variablesvm</v>
      </c>
      <c r="B462" s="1" t="s">
        <v>144</v>
      </c>
      <c r="C462" s="1" t="s">
        <v>145</v>
      </c>
      <c r="D462" s="1" t="s">
        <v>87</v>
      </c>
      <c r="E462" s="1" t="s">
        <v>146</v>
      </c>
      <c r="F462" s="17">
        <v>0.714015131795164</v>
      </c>
      <c r="G462" s="17">
        <v>0.673094795539033</v>
      </c>
    </row>
    <row r="463">
      <c r="A463" s="1" t="str">
        <f t="shared" si="1"/>
        <v>apachefdroidInline Variabledecision-tree</v>
      </c>
      <c r="B463" s="1" t="s">
        <v>144</v>
      </c>
      <c r="C463" s="1" t="s">
        <v>145</v>
      </c>
      <c r="D463" s="1" t="s">
        <v>87</v>
      </c>
      <c r="E463" s="1" t="s">
        <v>140</v>
      </c>
      <c r="F463" s="17">
        <v>0.675374958819551</v>
      </c>
      <c r="G463" s="17">
        <v>0.631040892193308</v>
      </c>
    </row>
    <row r="464">
      <c r="A464" s="1" t="str">
        <f t="shared" si="1"/>
        <v>apachefdroidInline Variablerandom-forest</v>
      </c>
      <c r="B464" s="1" t="s">
        <v>144</v>
      </c>
      <c r="C464" s="1" t="s">
        <v>145</v>
      </c>
      <c r="D464" s="1" t="s">
        <v>87</v>
      </c>
      <c r="E464" s="1" t="s">
        <v>141</v>
      </c>
      <c r="F464" s="17">
        <v>0.775774437908697</v>
      </c>
      <c r="G464" s="17">
        <v>0.631970260223048</v>
      </c>
    </row>
    <row r="465">
      <c r="A465" s="1" t="str">
        <f t="shared" si="1"/>
        <v>apachefdroidInline Variablelogistic-regression</v>
      </c>
      <c r="B465" s="1" t="s">
        <v>144</v>
      </c>
      <c r="C465" s="1" t="s">
        <v>145</v>
      </c>
      <c r="D465" s="1" t="s">
        <v>87</v>
      </c>
      <c r="E465" s="1" t="s">
        <v>142</v>
      </c>
      <c r="F465" s="17">
        <v>0.706187914796439</v>
      </c>
      <c r="G465" s="17">
        <v>0.668912639405204</v>
      </c>
    </row>
    <row r="466">
      <c r="A466" s="1" t="str">
        <f t="shared" si="1"/>
        <v>apachefdroidInline Variablenaive-bayes</v>
      </c>
      <c r="B466" s="1" t="s">
        <v>144</v>
      </c>
      <c r="C466" s="1" t="s">
        <v>145</v>
      </c>
      <c r="D466" s="1" t="s">
        <v>87</v>
      </c>
      <c r="E466" s="1" t="s">
        <v>143</v>
      </c>
      <c r="F466" s="17">
        <v>0.636366795445718</v>
      </c>
      <c r="G466" s="17">
        <v>0.579228624535316</v>
      </c>
    </row>
    <row r="467">
      <c r="A467" s="1" t="str">
        <f t="shared" si="1"/>
        <v>apachefdroidReplace Variable With Attributesvm</v>
      </c>
      <c r="B467" s="1" t="s">
        <v>144</v>
      </c>
      <c r="C467" s="1" t="s">
        <v>145</v>
      </c>
      <c r="D467" s="1" t="s">
        <v>93</v>
      </c>
      <c r="E467" s="1" t="s">
        <v>146</v>
      </c>
      <c r="F467" s="17">
        <v>0.72040275222751</v>
      </c>
      <c r="G467" s="17">
        <v>0.668668668668668</v>
      </c>
    </row>
    <row r="468">
      <c r="A468" s="1" t="str">
        <f t="shared" si="1"/>
        <v>apachefdroidReplace Variable With Attributedecision-tree</v>
      </c>
      <c r="B468" s="1" t="s">
        <v>144</v>
      </c>
      <c r="C468" s="1" t="s">
        <v>145</v>
      </c>
      <c r="D468" s="1" t="s">
        <v>93</v>
      </c>
      <c r="E468" s="1" t="s">
        <v>140</v>
      </c>
      <c r="F468" s="17">
        <v>0.648730710311486</v>
      </c>
      <c r="G468" s="17">
        <v>0.612362362362362</v>
      </c>
    </row>
    <row r="469">
      <c r="A469" s="1" t="str">
        <f t="shared" si="1"/>
        <v>apachefdroidReplace Variable With Attributerandom-forest</v>
      </c>
      <c r="B469" s="1" t="s">
        <v>144</v>
      </c>
      <c r="C469" s="1" t="s">
        <v>145</v>
      </c>
      <c r="D469" s="1" t="s">
        <v>93</v>
      </c>
      <c r="E469" s="1" t="s">
        <v>141</v>
      </c>
      <c r="F469" s="17">
        <v>0.747967889379202</v>
      </c>
      <c r="G469" s="17">
        <v>0.634509509509509</v>
      </c>
    </row>
    <row r="470">
      <c r="A470" s="1" t="str">
        <f t="shared" si="1"/>
        <v>apachefdroidReplace Variable With Attributelogistic-regression</v>
      </c>
      <c r="B470" s="1" t="s">
        <v>144</v>
      </c>
      <c r="C470" s="1" t="s">
        <v>145</v>
      </c>
      <c r="D470" s="1" t="s">
        <v>93</v>
      </c>
      <c r="E470" s="1" t="s">
        <v>142</v>
      </c>
      <c r="F470" s="17">
        <v>0.721260115053504</v>
      </c>
      <c r="G470" s="17">
        <v>0.663538538538538</v>
      </c>
    </row>
    <row r="471">
      <c r="A471" s="1" t="str">
        <f t="shared" si="1"/>
        <v>apachefdroidReplace Variable With Attributenaive-bayes</v>
      </c>
      <c r="B471" s="1" t="s">
        <v>144</v>
      </c>
      <c r="C471" s="1" t="s">
        <v>145</v>
      </c>
      <c r="D471" s="1" t="s">
        <v>93</v>
      </c>
      <c r="E471" s="1" t="s">
        <v>143</v>
      </c>
      <c r="F471" s="17">
        <v>0.684353371386481</v>
      </c>
      <c r="G471" s="17">
        <v>0.617242242242242</v>
      </c>
    </row>
    <row r="472">
      <c r="A472" s="1" t="str">
        <f t="shared" si="1"/>
        <v>apachefdroidParameterize Variablesvm</v>
      </c>
      <c r="B472" s="1" t="s">
        <v>144</v>
      </c>
      <c r="C472" s="1" t="s">
        <v>145</v>
      </c>
      <c r="D472" s="1" t="s">
        <v>88</v>
      </c>
      <c r="E472" s="1" t="s">
        <v>146</v>
      </c>
      <c r="F472" s="17">
        <v>0.669155512192033</v>
      </c>
      <c r="G472" s="17">
        <v>0.628044280442804</v>
      </c>
    </row>
    <row r="473">
      <c r="A473" s="1" t="str">
        <f t="shared" si="1"/>
        <v>apachefdroidParameterize Variabledecision-tree</v>
      </c>
      <c r="B473" s="1" t="s">
        <v>144</v>
      </c>
      <c r="C473" s="1" t="s">
        <v>145</v>
      </c>
      <c r="D473" s="1" t="s">
        <v>88</v>
      </c>
      <c r="E473" s="1" t="s">
        <v>140</v>
      </c>
      <c r="F473" s="17">
        <v>0.70647604345275</v>
      </c>
      <c r="G473" s="17">
        <v>0.657933579335793</v>
      </c>
    </row>
    <row r="474">
      <c r="A474" s="1" t="str">
        <f t="shared" si="1"/>
        <v>apachefdroidParameterize Variablerandom-forest</v>
      </c>
      <c r="B474" s="1" t="s">
        <v>144</v>
      </c>
      <c r="C474" s="1" t="s">
        <v>145</v>
      </c>
      <c r="D474" s="1" t="s">
        <v>88</v>
      </c>
      <c r="E474" s="1" t="s">
        <v>141</v>
      </c>
      <c r="F474" s="17">
        <v>0.74260282917523</v>
      </c>
      <c r="G474" s="17">
        <v>0.631734317343173</v>
      </c>
    </row>
    <row r="475">
      <c r="A475" s="1" t="str">
        <f t="shared" si="1"/>
        <v>apachefdroidParameterize Variablelogistic-regression</v>
      </c>
      <c r="B475" s="1" t="s">
        <v>144</v>
      </c>
      <c r="C475" s="1" t="s">
        <v>145</v>
      </c>
      <c r="D475" s="1" t="s">
        <v>88</v>
      </c>
      <c r="E475" s="1" t="s">
        <v>142</v>
      </c>
      <c r="F475" s="17">
        <v>0.651290336466802</v>
      </c>
      <c r="G475" s="17">
        <v>0.62250922509225</v>
      </c>
    </row>
    <row r="476">
      <c r="A476" s="1" t="str">
        <f t="shared" si="1"/>
        <v>apachefdroidParameterize Variablenaive-bayes</v>
      </c>
      <c r="B476" s="1" t="s">
        <v>144</v>
      </c>
      <c r="C476" s="1" t="s">
        <v>145</v>
      </c>
      <c r="D476" s="1" t="s">
        <v>88</v>
      </c>
      <c r="E476" s="1" t="s">
        <v>143</v>
      </c>
      <c r="F476" s="17">
        <v>0.606839992061973</v>
      </c>
      <c r="G476" s="17">
        <v>0.565682656826568</v>
      </c>
    </row>
    <row r="477">
      <c r="A477" s="1" t="str">
        <f t="shared" si="1"/>
        <v>apachefdroidExtract Variablesvm</v>
      </c>
      <c r="B477" s="1" t="s">
        <v>144</v>
      </c>
      <c r="C477" s="1" t="s">
        <v>145</v>
      </c>
      <c r="D477" s="1" t="s">
        <v>85</v>
      </c>
      <c r="E477" s="1" t="s">
        <v>146</v>
      </c>
      <c r="F477" s="17">
        <v>0.725485991438129</v>
      </c>
      <c r="G477" s="17">
        <v>0.702380952380952</v>
      </c>
    </row>
    <row r="478">
      <c r="A478" s="1" t="str">
        <f t="shared" si="1"/>
        <v>apachefdroidExtract Variabledecision-tree</v>
      </c>
      <c r="B478" s="1" t="s">
        <v>144</v>
      </c>
      <c r="C478" s="1" t="s">
        <v>145</v>
      </c>
      <c r="D478" s="1" t="s">
        <v>85</v>
      </c>
      <c r="E478" s="1" t="s">
        <v>140</v>
      </c>
      <c r="F478" s="17">
        <v>0.69943627260044</v>
      </c>
      <c r="G478" s="17">
        <v>0.697089947089947</v>
      </c>
    </row>
    <row r="479">
      <c r="A479" s="1" t="str">
        <f t="shared" si="1"/>
        <v>apachefdroidExtract Variablerandom-forest</v>
      </c>
      <c r="B479" s="1" t="s">
        <v>144</v>
      </c>
      <c r="C479" s="1" t="s">
        <v>145</v>
      </c>
      <c r="D479" s="1" t="s">
        <v>85</v>
      </c>
      <c r="E479" s="1" t="s">
        <v>141</v>
      </c>
      <c r="F479" s="17">
        <v>0.769634262328155</v>
      </c>
      <c r="G479" s="17">
        <v>0.761904761904761</v>
      </c>
    </row>
    <row r="480">
      <c r="A480" s="1" t="str">
        <f t="shared" si="1"/>
        <v>apachefdroidExtract Variablelogistic-regression</v>
      </c>
      <c r="B480" s="1" t="s">
        <v>144</v>
      </c>
      <c r="C480" s="1" t="s">
        <v>145</v>
      </c>
      <c r="D480" s="1" t="s">
        <v>85</v>
      </c>
      <c r="E480" s="1" t="s">
        <v>142</v>
      </c>
      <c r="F480" s="17">
        <v>0.746118696537043</v>
      </c>
      <c r="G480" s="17">
        <v>0.72089947089947</v>
      </c>
    </row>
    <row r="481">
      <c r="A481" s="1" t="str">
        <f t="shared" si="1"/>
        <v>apachefdroidExtract Variablenaive-bayes</v>
      </c>
      <c r="B481" s="1" t="s">
        <v>144</v>
      </c>
      <c r="C481" s="1" t="s">
        <v>145</v>
      </c>
      <c r="D481" s="1" t="s">
        <v>85</v>
      </c>
      <c r="E481" s="1" t="s">
        <v>143</v>
      </c>
      <c r="F481" s="17">
        <v>0.638095238095238</v>
      </c>
      <c r="G481" s="17">
        <v>0.576719576719576</v>
      </c>
    </row>
    <row r="482">
      <c r="A482" s="1" t="str">
        <f t="shared" si="1"/>
        <v>githubapacheRename Parametersvm</v>
      </c>
      <c r="B482" s="1" t="s">
        <v>139</v>
      </c>
      <c r="C482" s="1" t="s">
        <v>144</v>
      </c>
      <c r="D482" s="1" t="s">
        <v>89</v>
      </c>
      <c r="E482" s="1" t="s">
        <v>146</v>
      </c>
      <c r="F482" s="17">
        <v>0.858335476184605</v>
      </c>
      <c r="G482" s="17">
        <v>0.858276458870783</v>
      </c>
    </row>
    <row r="483">
      <c r="A483" s="1" t="str">
        <f t="shared" si="1"/>
        <v>githubapacheRename Parameterdecision-tree</v>
      </c>
      <c r="B483" s="1" t="s">
        <v>139</v>
      </c>
      <c r="C483" s="1" t="s">
        <v>144</v>
      </c>
      <c r="D483" s="1" t="s">
        <v>89</v>
      </c>
      <c r="E483" s="1" t="s">
        <v>140</v>
      </c>
      <c r="F483" s="17">
        <v>0.749012106132692</v>
      </c>
      <c r="G483" s="17">
        <v>0.692208470757274</v>
      </c>
    </row>
    <row r="484">
      <c r="A484" s="1" t="str">
        <f t="shared" si="1"/>
        <v>githubapacheRename Parameterrandom-forest</v>
      </c>
      <c r="B484" s="1" t="s">
        <v>139</v>
      </c>
      <c r="C484" s="1" t="s">
        <v>144</v>
      </c>
      <c r="D484" s="1" t="s">
        <v>89</v>
      </c>
      <c r="E484" s="1" t="s">
        <v>141</v>
      </c>
      <c r="F484" s="17">
        <v>0.801380987099609</v>
      </c>
      <c r="G484" s="17">
        <v>0.685734578584723</v>
      </c>
    </row>
    <row r="485">
      <c r="A485" s="1" t="str">
        <f t="shared" si="1"/>
        <v>githubapacheRename Parameterlogistic-regression</v>
      </c>
      <c r="B485" s="1" t="s">
        <v>139</v>
      </c>
      <c r="C485" s="1" t="s">
        <v>144</v>
      </c>
      <c r="D485" s="1" t="s">
        <v>89</v>
      </c>
      <c r="E485" s="1" t="s">
        <v>142</v>
      </c>
      <c r="F485" s="17">
        <v>0.853507853016346</v>
      </c>
      <c r="G485" s="17">
        <v>0.85335368840414</v>
      </c>
    </row>
    <row r="486">
      <c r="A486" s="1" t="str">
        <f t="shared" si="1"/>
        <v>githubapacheRename Parameternaive-bayes</v>
      </c>
      <c r="B486" s="1" t="s">
        <v>139</v>
      </c>
      <c r="C486" s="1" t="s">
        <v>144</v>
      </c>
      <c r="D486" s="1" t="s">
        <v>89</v>
      </c>
      <c r="E486" s="1" t="s">
        <v>143</v>
      </c>
      <c r="F486" s="17">
        <v>0.807648821074311</v>
      </c>
      <c r="G486" s="17">
        <v>0.767927701400907</v>
      </c>
    </row>
    <row r="487">
      <c r="A487" s="1" t="str">
        <f t="shared" si="1"/>
        <v>githubapacheRename Variablesvm</v>
      </c>
      <c r="B487" s="1" t="s">
        <v>139</v>
      </c>
      <c r="C487" s="1" t="s">
        <v>144</v>
      </c>
      <c r="D487" s="1" t="s">
        <v>91</v>
      </c>
      <c r="E487" s="1" t="s">
        <v>146</v>
      </c>
      <c r="F487" s="17">
        <v>0.805703684010195</v>
      </c>
      <c r="G487" s="17">
        <v>0.804777003118102</v>
      </c>
    </row>
    <row r="488">
      <c r="A488" s="1" t="str">
        <f t="shared" si="1"/>
        <v>githubapacheRename Variabledecision-tree</v>
      </c>
      <c r="B488" s="1" t="s">
        <v>139</v>
      </c>
      <c r="C488" s="1" t="s">
        <v>144</v>
      </c>
      <c r="D488" s="1" t="s">
        <v>91</v>
      </c>
      <c r="E488" s="1" t="s">
        <v>140</v>
      </c>
      <c r="F488" s="17">
        <v>0.76641345322799</v>
      </c>
      <c r="G488" s="17">
        <v>0.714789966016186</v>
      </c>
    </row>
    <row r="489">
      <c r="A489" s="1" t="str">
        <f t="shared" si="1"/>
        <v>githubapacheRename Variablerandom-forest</v>
      </c>
      <c r="B489" s="1" t="s">
        <v>139</v>
      </c>
      <c r="C489" s="1" t="s">
        <v>144</v>
      </c>
      <c r="D489" s="1" t="s">
        <v>91</v>
      </c>
      <c r="E489" s="1" t="s">
        <v>141</v>
      </c>
      <c r="F489" s="17">
        <v>0.812770413453654</v>
      </c>
      <c r="G489" s="17">
        <v>0.714711137581894</v>
      </c>
    </row>
    <row r="490">
      <c r="A490" s="1" t="str">
        <f t="shared" si="1"/>
        <v>githubapacheRename Variablelogistic-regression</v>
      </c>
      <c r="B490" s="1" t="s">
        <v>139</v>
      </c>
      <c r="C490" s="1" t="s">
        <v>144</v>
      </c>
      <c r="D490" s="1" t="s">
        <v>91</v>
      </c>
      <c r="E490" s="1" t="s">
        <v>142</v>
      </c>
      <c r="F490" s="17">
        <v>0.799794569588382</v>
      </c>
      <c r="G490" s="17">
        <v>0.798821076971586</v>
      </c>
    </row>
    <row r="491">
      <c r="A491" s="1" t="str">
        <f t="shared" si="1"/>
        <v>githubapacheRename Variablenaive-bayes</v>
      </c>
      <c r="B491" s="1" t="s">
        <v>139</v>
      </c>
      <c r="C491" s="1" t="s">
        <v>144</v>
      </c>
      <c r="D491" s="1" t="s">
        <v>91</v>
      </c>
      <c r="E491" s="1" t="s">
        <v>143</v>
      </c>
      <c r="F491" s="17">
        <v>0.718583573447459</v>
      </c>
      <c r="G491" s="17">
        <v>0.644588865921591</v>
      </c>
    </row>
    <row r="492">
      <c r="A492" s="1" t="str">
        <f t="shared" si="1"/>
        <v>githubapacheInline Variablesvm</v>
      </c>
      <c r="B492" s="1" t="s">
        <v>139</v>
      </c>
      <c r="C492" s="1" t="s">
        <v>144</v>
      </c>
      <c r="D492" s="1" t="s">
        <v>87</v>
      </c>
      <c r="E492" s="1" t="s">
        <v>146</v>
      </c>
      <c r="F492" s="17">
        <v>0.829442621819084</v>
      </c>
      <c r="G492" s="17">
        <v>0.829237891737891</v>
      </c>
    </row>
    <row r="493">
      <c r="A493" s="1" t="str">
        <f t="shared" si="1"/>
        <v>githubapacheInline Variabledecision-tree</v>
      </c>
      <c r="B493" s="1" t="s">
        <v>139</v>
      </c>
      <c r="C493" s="1" t="s">
        <v>144</v>
      </c>
      <c r="D493" s="1" t="s">
        <v>87</v>
      </c>
      <c r="E493" s="1" t="s">
        <v>140</v>
      </c>
      <c r="F493" s="17">
        <v>0.775490287201412</v>
      </c>
      <c r="G493" s="17">
        <v>0.77065527065527</v>
      </c>
    </row>
    <row r="494">
      <c r="A494" s="1" t="str">
        <f t="shared" si="1"/>
        <v>githubapacheInline Variablerandom-forest</v>
      </c>
      <c r="B494" s="1" t="s">
        <v>139</v>
      </c>
      <c r="C494" s="1" t="s">
        <v>144</v>
      </c>
      <c r="D494" s="1" t="s">
        <v>87</v>
      </c>
      <c r="E494" s="1" t="s">
        <v>141</v>
      </c>
      <c r="F494" s="17">
        <v>0.806964578530008</v>
      </c>
      <c r="G494" s="17">
        <v>0.755074786324786</v>
      </c>
    </row>
    <row r="495">
      <c r="A495" s="1" t="str">
        <f t="shared" si="1"/>
        <v>githubapacheInline Variablelogistic-regression</v>
      </c>
      <c r="B495" s="1" t="s">
        <v>139</v>
      </c>
      <c r="C495" s="1" t="s">
        <v>144</v>
      </c>
      <c r="D495" s="1" t="s">
        <v>87</v>
      </c>
      <c r="E495" s="1" t="s">
        <v>142</v>
      </c>
      <c r="F495" s="17">
        <v>0.830051830780339</v>
      </c>
      <c r="G495" s="17">
        <v>0.829861111111111</v>
      </c>
    </row>
    <row r="496">
      <c r="A496" s="1" t="str">
        <f t="shared" si="1"/>
        <v>githubapacheInline Variablenaive-bayes</v>
      </c>
      <c r="B496" s="1" t="s">
        <v>139</v>
      </c>
      <c r="C496" s="1" t="s">
        <v>144</v>
      </c>
      <c r="D496" s="1" t="s">
        <v>87</v>
      </c>
      <c r="E496" s="1" t="s">
        <v>143</v>
      </c>
      <c r="F496" s="17">
        <v>0.766942273951851</v>
      </c>
      <c r="G496" s="17">
        <v>0.698628917378917</v>
      </c>
    </row>
    <row r="497">
      <c r="A497" s="1" t="str">
        <f t="shared" si="1"/>
        <v>githubapacheReplace Variable With Attributesvm</v>
      </c>
      <c r="B497" s="1" t="s">
        <v>139</v>
      </c>
      <c r="C497" s="1" t="s">
        <v>144</v>
      </c>
      <c r="D497" s="1" t="s">
        <v>93</v>
      </c>
      <c r="E497" s="1" t="s">
        <v>146</v>
      </c>
      <c r="F497" s="17">
        <v>0.863003233999893</v>
      </c>
      <c r="G497" s="17">
        <v>0.862683723462166</v>
      </c>
    </row>
    <row r="498">
      <c r="A498" s="1" t="str">
        <f t="shared" si="1"/>
        <v>githubapacheReplace Variable With Attributedecision-tree</v>
      </c>
      <c r="B498" s="1" t="s">
        <v>139</v>
      </c>
      <c r="C498" s="1" t="s">
        <v>144</v>
      </c>
      <c r="D498" s="1" t="s">
        <v>93</v>
      </c>
      <c r="E498" s="1" t="s">
        <v>140</v>
      </c>
      <c r="F498" s="17">
        <v>0.799231520125167</v>
      </c>
      <c r="G498" s="17">
        <v>0.799129014697877</v>
      </c>
    </row>
    <row r="499">
      <c r="A499" s="1" t="str">
        <f t="shared" si="1"/>
        <v>githubapacheReplace Variable With Attributerandom-forest</v>
      </c>
      <c r="B499" s="1" t="s">
        <v>139</v>
      </c>
      <c r="C499" s="1" t="s">
        <v>144</v>
      </c>
      <c r="D499" s="1" t="s">
        <v>93</v>
      </c>
      <c r="E499" s="1" t="s">
        <v>141</v>
      </c>
      <c r="F499" s="17">
        <v>0.885189948053305</v>
      </c>
      <c r="G499" s="17">
        <v>0.885002721829069</v>
      </c>
    </row>
    <row r="500">
      <c r="A500" s="1" t="str">
        <f t="shared" si="1"/>
        <v>githubapacheReplace Variable With Attributelogistic-regression</v>
      </c>
      <c r="B500" s="1" t="s">
        <v>139</v>
      </c>
      <c r="C500" s="1" t="s">
        <v>144</v>
      </c>
      <c r="D500" s="1" t="s">
        <v>93</v>
      </c>
      <c r="E500" s="1" t="s">
        <v>142</v>
      </c>
      <c r="F500" s="17">
        <v>0.866409102340626</v>
      </c>
      <c r="G500" s="17">
        <v>0.866222101252041</v>
      </c>
    </row>
    <row r="501">
      <c r="A501" s="1" t="str">
        <f t="shared" si="1"/>
        <v>githubapacheReplace Variable With Attributenaive-bayes</v>
      </c>
      <c r="B501" s="1" t="s">
        <v>139</v>
      </c>
      <c r="C501" s="1" t="s">
        <v>144</v>
      </c>
      <c r="D501" s="1" t="s">
        <v>93</v>
      </c>
      <c r="E501" s="1" t="s">
        <v>143</v>
      </c>
      <c r="F501" s="17">
        <v>0.809230526636831</v>
      </c>
      <c r="G501" s="17">
        <v>0.758165487207403</v>
      </c>
    </row>
    <row r="502">
      <c r="A502" s="1" t="str">
        <f t="shared" si="1"/>
        <v>githubapacheParameterize Variablesvm</v>
      </c>
      <c r="B502" s="1" t="s">
        <v>139</v>
      </c>
      <c r="C502" s="1" t="s">
        <v>144</v>
      </c>
      <c r="D502" s="1" t="s">
        <v>88</v>
      </c>
      <c r="E502" s="1" t="s">
        <v>146</v>
      </c>
      <c r="F502" s="17">
        <v>0.811630847029077</v>
      </c>
      <c r="G502" s="17">
        <v>0.811422413793103</v>
      </c>
    </row>
    <row r="503">
      <c r="A503" s="1" t="str">
        <f t="shared" si="1"/>
        <v>githubapacheParameterize Variabledecision-tree</v>
      </c>
      <c r="B503" s="1" t="s">
        <v>139</v>
      </c>
      <c r="C503" s="1" t="s">
        <v>144</v>
      </c>
      <c r="D503" s="1" t="s">
        <v>88</v>
      </c>
      <c r="E503" s="1" t="s">
        <v>140</v>
      </c>
      <c r="F503" s="17">
        <v>0.755245166446814</v>
      </c>
      <c r="G503" s="17">
        <v>0.753232758620689</v>
      </c>
    </row>
    <row r="504">
      <c r="A504" s="1" t="str">
        <f t="shared" si="1"/>
        <v>githubapacheParameterize Variablerandom-forest</v>
      </c>
      <c r="B504" s="1" t="s">
        <v>139</v>
      </c>
      <c r="C504" s="1" t="s">
        <v>144</v>
      </c>
      <c r="D504" s="1" t="s">
        <v>88</v>
      </c>
      <c r="E504" s="1" t="s">
        <v>141</v>
      </c>
      <c r="F504" s="17">
        <v>0.828501552795031</v>
      </c>
      <c r="G504" s="17">
        <v>0.814439655172413</v>
      </c>
    </row>
    <row r="505">
      <c r="A505" s="1" t="str">
        <f t="shared" si="1"/>
        <v>githubapacheParameterize Variablelogistic-regression</v>
      </c>
      <c r="B505" s="1" t="s">
        <v>139</v>
      </c>
      <c r="C505" s="1" t="s">
        <v>144</v>
      </c>
      <c r="D505" s="1" t="s">
        <v>88</v>
      </c>
      <c r="E505" s="1" t="s">
        <v>142</v>
      </c>
      <c r="F505" s="17">
        <v>0.811721653856655</v>
      </c>
      <c r="G505" s="17">
        <v>0.811530172413793</v>
      </c>
    </row>
    <row r="506">
      <c r="A506" s="1" t="str">
        <f t="shared" si="1"/>
        <v>githubapacheParameterize Variablenaive-bayes</v>
      </c>
      <c r="B506" s="1" t="s">
        <v>139</v>
      </c>
      <c r="C506" s="1" t="s">
        <v>144</v>
      </c>
      <c r="D506" s="1" t="s">
        <v>88</v>
      </c>
      <c r="E506" s="1" t="s">
        <v>143</v>
      </c>
      <c r="F506" s="17">
        <v>0.743257816115279</v>
      </c>
      <c r="G506" s="17">
        <v>0.678556034482758</v>
      </c>
    </row>
    <row r="507">
      <c r="A507" s="1" t="str">
        <f t="shared" si="1"/>
        <v>githubapacheExtract Variablesvm</v>
      </c>
      <c r="B507" s="1" t="s">
        <v>139</v>
      </c>
      <c r="C507" s="1" t="s">
        <v>144</v>
      </c>
      <c r="D507" s="1" t="s">
        <v>85</v>
      </c>
      <c r="E507" s="1" t="s">
        <v>146</v>
      </c>
      <c r="F507" s="17">
        <v>0.801235993670177</v>
      </c>
      <c r="G507" s="17">
        <v>0.799306868304978</v>
      </c>
    </row>
    <row r="508">
      <c r="A508" s="1" t="str">
        <f t="shared" si="1"/>
        <v>githubapacheExtract Variabledecision-tree</v>
      </c>
      <c r="B508" s="1" t="s">
        <v>139</v>
      </c>
      <c r="C508" s="1" t="s">
        <v>144</v>
      </c>
      <c r="D508" s="1" t="s">
        <v>85</v>
      </c>
      <c r="E508" s="1" t="s">
        <v>140</v>
      </c>
      <c r="F508" s="17">
        <v>0.810406766535619</v>
      </c>
      <c r="G508" s="17">
        <v>0.809073724007561</v>
      </c>
    </row>
    <row r="509">
      <c r="A509" s="1" t="str">
        <f t="shared" si="1"/>
        <v>githubapacheExtract Variablerandom-forest</v>
      </c>
      <c r="B509" s="1" t="s">
        <v>139</v>
      </c>
      <c r="C509" s="1" t="s">
        <v>144</v>
      </c>
      <c r="D509" s="1" t="s">
        <v>85</v>
      </c>
      <c r="E509" s="1" t="s">
        <v>141</v>
      </c>
      <c r="F509" s="17">
        <v>0.886800218503252</v>
      </c>
      <c r="G509" s="17">
        <v>0.886578449905482</v>
      </c>
    </row>
    <row r="510">
      <c r="A510" s="1" t="str">
        <f t="shared" si="1"/>
        <v>githubapacheExtract Variablelogistic-regression</v>
      </c>
      <c r="B510" s="1" t="s">
        <v>139</v>
      </c>
      <c r="C510" s="1" t="s">
        <v>144</v>
      </c>
      <c r="D510" s="1" t="s">
        <v>85</v>
      </c>
      <c r="E510" s="1" t="s">
        <v>142</v>
      </c>
      <c r="F510" s="17">
        <v>0.796125553133848</v>
      </c>
      <c r="G510" s="17">
        <v>0.793950850661625</v>
      </c>
    </row>
    <row r="511">
      <c r="A511" s="1" t="str">
        <f t="shared" si="1"/>
        <v>githubapacheExtract Variablenaive-bayes</v>
      </c>
      <c r="B511" s="1" t="s">
        <v>139</v>
      </c>
      <c r="C511" s="1" t="s">
        <v>144</v>
      </c>
      <c r="D511" s="1" t="s">
        <v>85</v>
      </c>
      <c r="E511" s="1" t="s">
        <v>143</v>
      </c>
      <c r="F511" s="17">
        <v>0.775980377085847</v>
      </c>
      <c r="G511" s="17">
        <v>0.72810333963453</v>
      </c>
    </row>
    <row r="512">
      <c r="A512" s="1" t="str">
        <f t="shared" si="1"/>
        <v>githubfdroidRename Parametersvm</v>
      </c>
      <c r="B512" s="1" t="s">
        <v>139</v>
      </c>
      <c r="C512" s="1" t="s">
        <v>145</v>
      </c>
      <c r="D512" s="1" t="s">
        <v>89</v>
      </c>
      <c r="E512" s="1" t="s">
        <v>146</v>
      </c>
      <c r="F512" s="17">
        <v>0.742736512682076</v>
      </c>
      <c r="G512" s="17">
        <v>0.725749004818772</v>
      </c>
    </row>
    <row r="513">
      <c r="A513" s="1" t="str">
        <f t="shared" si="1"/>
        <v>githubfdroidRename Parameterdecision-tree</v>
      </c>
      <c r="B513" s="1" t="s">
        <v>139</v>
      </c>
      <c r="C513" s="1" t="s">
        <v>145</v>
      </c>
      <c r="D513" s="1" t="s">
        <v>89</v>
      </c>
      <c r="E513" s="1" t="s">
        <v>140</v>
      </c>
      <c r="F513" s="17">
        <v>0.762160065040184</v>
      </c>
      <c r="G513" s="17">
        <v>0.698861652350024</v>
      </c>
    </row>
    <row r="514">
      <c r="A514" s="1" t="str">
        <f t="shared" si="1"/>
        <v>githubfdroidRename Parameterrandom-forest</v>
      </c>
      <c r="B514" s="1" t="s">
        <v>139</v>
      </c>
      <c r="C514" s="1" t="s">
        <v>145</v>
      </c>
      <c r="D514" s="1" t="s">
        <v>89</v>
      </c>
      <c r="E514" s="1" t="s">
        <v>141</v>
      </c>
      <c r="F514" s="17">
        <v>0.80415288529703</v>
      </c>
      <c r="G514" s="17">
        <v>0.69065577205112</v>
      </c>
    </row>
    <row r="515">
      <c r="A515" s="1" t="str">
        <f t="shared" si="1"/>
        <v>githubfdroidRename Parameterlogistic-regression</v>
      </c>
      <c r="B515" s="1" t="s">
        <v>139</v>
      </c>
      <c r="C515" s="1" t="s">
        <v>145</v>
      </c>
      <c r="D515" s="1" t="s">
        <v>89</v>
      </c>
      <c r="E515" s="1" t="s">
        <v>142</v>
      </c>
      <c r="F515" s="17">
        <v>0.743472095753359</v>
      </c>
      <c r="G515" s="17">
        <v>0.727215587680704</v>
      </c>
    </row>
    <row r="516">
      <c r="A516" s="1" t="str">
        <f t="shared" si="1"/>
        <v>githubfdroidRename Parameternaive-bayes</v>
      </c>
      <c r="B516" s="1" t="s">
        <v>139</v>
      </c>
      <c r="C516" s="1" t="s">
        <v>145</v>
      </c>
      <c r="D516" s="1" t="s">
        <v>89</v>
      </c>
      <c r="E516" s="1" t="s">
        <v>143</v>
      </c>
      <c r="F516" s="17">
        <v>0.718094004981403</v>
      </c>
      <c r="G516" s="17">
        <v>0.625916614288707</v>
      </c>
    </row>
    <row r="517">
      <c r="A517" s="1" t="str">
        <f t="shared" si="1"/>
        <v>githubfdroidRename Variablesvm</v>
      </c>
      <c r="B517" s="1" t="s">
        <v>139</v>
      </c>
      <c r="C517" s="1" t="s">
        <v>145</v>
      </c>
      <c r="D517" s="1" t="s">
        <v>91</v>
      </c>
      <c r="E517" s="1" t="s">
        <v>146</v>
      </c>
      <c r="F517" s="17">
        <v>0.699493670878028</v>
      </c>
      <c r="G517" s="17">
        <v>0.67841285898949</v>
      </c>
    </row>
    <row r="518">
      <c r="A518" s="1" t="str">
        <f t="shared" si="1"/>
        <v>githubfdroidRename Variabledecision-tree</v>
      </c>
      <c r="B518" s="1" t="s">
        <v>139</v>
      </c>
      <c r="C518" s="1" t="s">
        <v>145</v>
      </c>
      <c r="D518" s="1" t="s">
        <v>91</v>
      </c>
      <c r="E518" s="1" t="s">
        <v>140</v>
      </c>
      <c r="F518" s="17">
        <v>0.784681162574802</v>
      </c>
      <c r="G518" s="17">
        <v>0.726886978025066</v>
      </c>
    </row>
    <row r="519">
      <c r="A519" s="1" t="str">
        <f t="shared" si="1"/>
        <v>githubfdroidRename Variablerandom-forest</v>
      </c>
      <c r="B519" s="1" t="s">
        <v>139</v>
      </c>
      <c r="C519" s="1" t="s">
        <v>145</v>
      </c>
      <c r="D519" s="1" t="s">
        <v>91</v>
      </c>
      <c r="E519" s="1" t="s">
        <v>141</v>
      </c>
      <c r="F519" s="17">
        <v>0.81748541594432</v>
      </c>
      <c r="G519" s="17">
        <v>0.721154386556511</v>
      </c>
    </row>
    <row r="520">
      <c r="A520" s="1" t="str">
        <f t="shared" si="1"/>
        <v>githubfdroidRename Variablelogistic-regression</v>
      </c>
      <c r="B520" s="1" t="s">
        <v>139</v>
      </c>
      <c r="C520" s="1" t="s">
        <v>145</v>
      </c>
      <c r="D520" s="1" t="s">
        <v>91</v>
      </c>
      <c r="E520" s="1" t="s">
        <v>142</v>
      </c>
      <c r="F520" s="17">
        <v>0.700149619837733</v>
      </c>
      <c r="G520" s="17">
        <v>0.680941943460911</v>
      </c>
    </row>
    <row r="521">
      <c r="A521" s="1" t="str">
        <f t="shared" si="1"/>
        <v>githubfdroidRename Variablenaive-bayes</v>
      </c>
      <c r="B521" s="1" t="s">
        <v>139</v>
      </c>
      <c r="C521" s="1" t="s">
        <v>145</v>
      </c>
      <c r="D521" s="1" t="s">
        <v>91</v>
      </c>
      <c r="E521" s="1" t="s">
        <v>143</v>
      </c>
      <c r="F521" s="17">
        <v>0.62314699894462</v>
      </c>
      <c r="G521" s="17">
        <v>0.542432417242735</v>
      </c>
    </row>
    <row r="522">
      <c r="A522" s="1" t="str">
        <f t="shared" si="1"/>
        <v>githubfdroidInline Variablesvm</v>
      </c>
      <c r="B522" s="1" t="s">
        <v>139</v>
      </c>
      <c r="C522" s="1" t="s">
        <v>145</v>
      </c>
      <c r="D522" s="1" t="s">
        <v>87</v>
      </c>
      <c r="E522" s="1" t="s">
        <v>146</v>
      </c>
      <c r="F522" s="17">
        <v>0.714348729332081</v>
      </c>
      <c r="G522" s="17">
        <v>0.690288104089219</v>
      </c>
    </row>
    <row r="523">
      <c r="A523" s="1" t="str">
        <f t="shared" si="1"/>
        <v>githubfdroidInline Variabledecision-tree</v>
      </c>
      <c r="B523" s="1" t="s">
        <v>139</v>
      </c>
      <c r="C523" s="1" t="s">
        <v>145</v>
      </c>
      <c r="D523" s="1" t="s">
        <v>87</v>
      </c>
      <c r="E523" s="1" t="s">
        <v>140</v>
      </c>
      <c r="F523" s="17">
        <v>0.753458242838773</v>
      </c>
      <c r="G523" s="17">
        <v>0.72792750929368</v>
      </c>
    </row>
    <row r="524">
      <c r="A524" s="1" t="str">
        <f t="shared" si="1"/>
        <v>githubfdroidInline Variablerandom-forest</v>
      </c>
      <c r="B524" s="1" t="s">
        <v>139</v>
      </c>
      <c r="C524" s="1" t="s">
        <v>145</v>
      </c>
      <c r="D524" s="1" t="s">
        <v>87</v>
      </c>
      <c r="E524" s="1" t="s">
        <v>141</v>
      </c>
      <c r="F524" s="17">
        <v>0.82657560349615</v>
      </c>
      <c r="G524" s="17">
        <v>0.76881970260223</v>
      </c>
    </row>
    <row r="525">
      <c r="A525" s="1" t="str">
        <f t="shared" si="1"/>
        <v>githubfdroidInline Variablelogistic-regression</v>
      </c>
      <c r="B525" s="1" t="s">
        <v>139</v>
      </c>
      <c r="C525" s="1" t="s">
        <v>145</v>
      </c>
      <c r="D525" s="1" t="s">
        <v>87</v>
      </c>
      <c r="E525" s="1" t="s">
        <v>142</v>
      </c>
      <c r="F525" s="17">
        <v>0.716561875308843</v>
      </c>
      <c r="G525" s="17">
        <v>0.691914498141263</v>
      </c>
    </row>
    <row r="526">
      <c r="A526" s="1" t="str">
        <f t="shared" si="1"/>
        <v>githubfdroidInline Variablenaive-bayes</v>
      </c>
      <c r="B526" s="1" t="s">
        <v>139</v>
      </c>
      <c r="C526" s="1" t="s">
        <v>145</v>
      </c>
      <c r="D526" s="1" t="s">
        <v>87</v>
      </c>
      <c r="E526" s="1" t="s">
        <v>143</v>
      </c>
      <c r="F526" s="17">
        <v>0.672914356277765</v>
      </c>
      <c r="G526" s="17">
        <v>0.575046468401487</v>
      </c>
    </row>
    <row r="527">
      <c r="A527" s="1" t="str">
        <f t="shared" si="1"/>
        <v>githubfdroidReplace Variable With Attributesvm</v>
      </c>
      <c r="B527" s="1" t="s">
        <v>139</v>
      </c>
      <c r="C527" s="1" t="s">
        <v>145</v>
      </c>
      <c r="D527" s="1" t="s">
        <v>93</v>
      </c>
      <c r="E527" s="1" t="s">
        <v>146</v>
      </c>
      <c r="F527" s="17">
        <v>0.732487478616431</v>
      </c>
      <c r="G527" s="17">
        <v>0.689564564564564</v>
      </c>
    </row>
    <row r="528">
      <c r="A528" s="1" t="str">
        <f t="shared" si="1"/>
        <v>githubfdroidReplace Variable With Attributedecision-tree</v>
      </c>
      <c r="B528" s="1" t="s">
        <v>139</v>
      </c>
      <c r="C528" s="1" t="s">
        <v>145</v>
      </c>
      <c r="D528" s="1" t="s">
        <v>93</v>
      </c>
      <c r="E528" s="1" t="s">
        <v>140</v>
      </c>
      <c r="F528" s="17">
        <v>0.763522358906159</v>
      </c>
      <c r="G528" s="17">
        <v>0.728728728728728</v>
      </c>
    </row>
    <row r="529">
      <c r="A529" s="1" t="str">
        <f t="shared" si="1"/>
        <v>githubfdroidReplace Variable With Attributerandom-forest</v>
      </c>
      <c r="B529" s="1" t="s">
        <v>139</v>
      </c>
      <c r="C529" s="1" t="s">
        <v>145</v>
      </c>
      <c r="D529" s="1" t="s">
        <v>93</v>
      </c>
      <c r="E529" s="1" t="s">
        <v>141</v>
      </c>
      <c r="F529" s="17">
        <v>0.812744092785501</v>
      </c>
      <c r="G529" s="17">
        <v>0.753378378378378</v>
      </c>
    </row>
    <row r="530">
      <c r="A530" s="1" t="str">
        <f t="shared" si="1"/>
        <v>githubfdroidReplace Variable With Attributelogistic-regression</v>
      </c>
      <c r="B530" s="1" t="s">
        <v>139</v>
      </c>
      <c r="C530" s="1" t="s">
        <v>145</v>
      </c>
      <c r="D530" s="1" t="s">
        <v>93</v>
      </c>
      <c r="E530" s="1" t="s">
        <v>142</v>
      </c>
      <c r="F530" s="17">
        <v>0.73383902623165</v>
      </c>
      <c r="G530" s="17">
        <v>0.693193193193193</v>
      </c>
    </row>
    <row r="531">
      <c r="A531" s="1" t="str">
        <f t="shared" si="1"/>
        <v>githubfdroidReplace Variable With Attributenaive-bayes</v>
      </c>
      <c r="B531" s="1" t="s">
        <v>139</v>
      </c>
      <c r="C531" s="1" t="s">
        <v>145</v>
      </c>
      <c r="D531" s="1" t="s">
        <v>93</v>
      </c>
      <c r="E531" s="1" t="s">
        <v>143</v>
      </c>
      <c r="F531" s="17">
        <v>0.678878962913792</v>
      </c>
      <c r="G531" s="17">
        <v>0.58033033033033</v>
      </c>
    </row>
    <row r="532">
      <c r="A532" s="1" t="str">
        <f t="shared" si="1"/>
        <v>githubfdroidParameterize Variablesvm</v>
      </c>
      <c r="B532" s="1" t="s">
        <v>139</v>
      </c>
      <c r="C532" s="1" t="s">
        <v>145</v>
      </c>
      <c r="D532" s="1" t="s">
        <v>88</v>
      </c>
      <c r="E532" s="1" t="s">
        <v>146</v>
      </c>
      <c r="F532" s="17">
        <v>0.669058618870399</v>
      </c>
      <c r="G532" s="17">
        <v>0.654981549815498</v>
      </c>
    </row>
    <row r="533">
      <c r="A533" s="1" t="str">
        <f t="shared" si="1"/>
        <v>githubfdroidParameterize Variabledecision-tree</v>
      </c>
      <c r="B533" s="1" t="s">
        <v>139</v>
      </c>
      <c r="C533" s="1" t="s">
        <v>145</v>
      </c>
      <c r="D533" s="1" t="s">
        <v>88</v>
      </c>
      <c r="E533" s="1" t="s">
        <v>140</v>
      </c>
      <c r="F533" s="17">
        <v>0.750275626064918</v>
      </c>
      <c r="G533" s="17">
        <v>0.7380073800738</v>
      </c>
    </row>
    <row r="534">
      <c r="A534" s="1" t="str">
        <f t="shared" si="1"/>
        <v>githubfdroidParameterize Variablerandom-forest</v>
      </c>
      <c r="B534" s="1" t="s">
        <v>139</v>
      </c>
      <c r="C534" s="1" t="s">
        <v>145</v>
      </c>
      <c r="D534" s="1" t="s">
        <v>88</v>
      </c>
      <c r="E534" s="1" t="s">
        <v>141</v>
      </c>
      <c r="F534" s="17">
        <v>0.789290945263188</v>
      </c>
      <c r="G534" s="17">
        <v>0.76420664206642</v>
      </c>
    </row>
    <row r="535">
      <c r="A535" s="1" t="str">
        <f t="shared" si="1"/>
        <v>githubfdroidParameterize Variablelogistic-regression</v>
      </c>
      <c r="B535" s="1" t="s">
        <v>139</v>
      </c>
      <c r="C535" s="1" t="s">
        <v>145</v>
      </c>
      <c r="D535" s="1" t="s">
        <v>88</v>
      </c>
      <c r="E535" s="1" t="s">
        <v>142</v>
      </c>
      <c r="F535" s="17">
        <v>0.668403650168899</v>
      </c>
      <c r="G535" s="17">
        <v>0.653874538745387</v>
      </c>
    </row>
    <row r="536">
      <c r="A536" s="1" t="str">
        <f t="shared" si="1"/>
        <v>githubfdroidParameterize Variablenaive-bayes</v>
      </c>
      <c r="B536" s="1" t="s">
        <v>139</v>
      </c>
      <c r="C536" s="1" t="s">
        <v>145</v>
      </c>
      <c r="D536" s="1" t="s">
        <v>88</v>
      </c>
      <c r="E536" s="1" t="s">
        <v>143</v>
      </c>
      <c r="F536" s="17">
        <v>0.609427849352031</v>
      </c>
      <c r="G536" s="17">
        <v>0.550184501845018</v>
      </c>
    </row>
    <row r="537">
      <c r="A537" s="1" t="str">
        <f t="shared" si="1"/>
        <v>githubfdroidExtract Variablesvm</v>
      </c>
      <c r="B537" s="1" t="s">
        <v>139</v>
      </c>
      <c r="C537" s="1" t="s">
        <v>145</v>
      </c>
      <c r="D537" s="1" t="s">
        <v>85</v>
      </c>
      <c r="E537" s="1" t="s">
        <v>146</v>
      </c>
      <c r="F537" s="17">
        <v>0.740733319975956</v>
      </c>
      <c r="G537" s="17">
        <v>0.735449735449735</v>
      </c>
    </row>
    <row r="538">
      <c r="A538" s="1" t="str">
        <f t="shared" si="1"/>
        <v>githubfdroidExtract Variabledecision-tree</v>
      </c>
      <c r="B538" s="1" t="s">
        <v>139</v>
      </c>
      <c r="C538" s="1" t="s">
        <v>145</v>
      </c>
      <c r="D538" s="1" t="s">
        <v>85</v>
      </c>
      <c r="E538" s="1" t="s">
        <v>140</v>
      </c>
      <c r="F538" s="17">
        <v>0.760024379290434</v>
      </c>
      <c r="G538" s="17">
        <v>0.755291005291005</v>
      </c>
    </row>
    <row r="539">
      <c r="A539" s="1" t="str">
        <f t="shared" si="1"/>
        <v>githubfdroidExtract Variablerandom-forest</v>
      </c>
      <c r="B539" s="1" t="s">
        <v>139</v>
      </c>
      <c r="C539" s="1" t="s">
        <v>145</v>
      </c>
      <c r="D539" s="1" t="s">
        <v>85</v>
      </c>
      <c r="E539" s="1" t="s">
        <v>141</v>
      </c>
      <c r="F539" s="17">
        <v>0.807764360031126</v>
      </c>
      <c r="G539" s="17">
        <v>0.798941798941799</v>
      </c>
    </row>
    <row r="540">
      <c r="A540" s="1" t="str">
        <f t="shared" si="1"/>
        <v>githubfdroidExtract Variablelogistic-regression</v>
      </c>
      <c r="B540" s="1" t="s">
        <v>139</v>
      </c>
      <c r="C540" s="1" t="s">
        <v>145</v>
      </c>
      <c r="D540" s="1" t="s">
        <v>85</v>
      </c>
      <c r="E540" s="1" t="s">
        <v>142</v>
      </c>
      <c r="F540" s="17">
        <v>0.748551626088501</v>
      </c>
      <c r="G540" s="17">
        <v>0.744708994708994</v>
      </c>
    </row>
    <row r="541">
      <c r="A541" s="1" t="str">
        <f t="shared" si="1"/>
        <v>githubfdroidExtract Variablenaive-bayes</v>
      </c>
      <c r="B541" s="1" t="s">
        <v>139</v>
      </c>
      <c r="C541" s="1" t="s">
        <v>145</v>
      </c>
      <c r="D541" s="1" t="s">
        <v>85</v>
      </c>
      <c r="E541" s="1" t="s">
        <v>143</v>
      </c>
      <c r="F541" s="17">
        <v>0.70099825588815</v>
      </c>
      <c r="G541" s="17">
        <v>0.599206349206349</v>
      </c>
    </row>
    <row r="542">
      <c r="A542" s="1" t="str">
        <f t="shared" si="1"/>
        <v>fdroidapacheRename Parametersvm</v>
      </c>
      <c r="B542" s="1" t="s">
        <v>145</v>
      </c>
      <c r="C542" s="1" t="s">
        <v>144</v>
      </c>
      <c r="D542" s="1" t="s">
        <v>89</v>
      </c>
      <c r="E542" s="1" t="s">
        <v>146</v>
      </c>
      <c r="F542" s="17">
        <v>0.782327410607608</v>
      </c>
      <c r="G542" s="17">
        <v>0.771895307448649</v>
      </c>
    </row>
    <row r="543">
      <c r="A543" s="1" t="str">
        <f t="shared" si="1"/>
        <v>fdroidapacheRename Parameterdecision-tree</v>
      </c>
      <c r="B543" s="1" t="s">
        <v>145</v>
      </c>
      <c r="C543" s="1" t="s">
        <v>144</v>
      </c>
      <c r="D543" s="1" t="s">
        <v>89</v>
      </c>
      <c r="E543" s="1" t="s">
        <v>140</v>
      </c>
      <c r="F543" s="17">
        <v>0.618699274666655</v>
      </c>
      <c r="G543" s="17">
        <v>0.569857623354994</v>
      </c>
    </row>
    <row r="544">
      <c r="A544" s="1" t="str">
        <f t="shared" si="1"/>
        <v>fdroidapacheRename Parameterrandom-forest</v>
      </c>
      <c r="B544" s="1" t="s">
        <v>145</v>
      </c>
      <c r="C544" s="1" t="s">
        <v>144</v>
      </c>
      <c r="D544" s="1" t="s">
        <v>89</v>
      </c>
      <c r="E544" s="1" t="s">
        <v>141</v>
      </c>
      <c r="F544" s="17">
        <v>0.678879891755976</v>
      </c>
      <c r="G544" s="17">
        <v>0.520278875355125</v>
      </c>
    </row>
    <row r="545">
      <c r="A545" s="1" t="str">
        <f t="shared" si="1"/>
        <v>fdroidapacheRename Parameterlogistic-regression</v>
      </c>
      <c r="B545" s="1" t="s">
        <v>145</v>
      </c>
      <c r="C545" s="1" t="s">
        <v>144</v>
      </c>
      <c r="D545" s="1" t="s">
        <v>89</v>
      </c>
      <c r="E545" s="1" t="s">
        <v>142</v>
      </c>
      <c r="F545" s="17">
        <v>0.74999184322021</v>
      </c>
      <c r="G545" s="17">
        <v>0.736880775887404</v>
      </c>
    </row>
    <row r="546">
      <c r="A546" s="1" t="str">
        <f t="shared" si="1"/>
        <v>fdroidapacheRename Parameternaive-bayes</v>
      </c>
      <c r="B546" s="1" t="s">
        <v>145</v>
      </c>
      <c r="C546" s="1" t="s">
        <v>144</v>
      </c>
      <c r="D546" s="1" t="s">
        <v>89</v>
      </c>
      <c r="E546" s="1" t="s">
        <v>143</v>
      </c>
      <c r="F546" s="17">
        <v>0.825523376107841</v>
      </c>
      <c r="G546" s="17">
        <v>0.822625151030271</v>
      </c>
    </row>
    <row r="547">
      <c r="A547" s="1" t="str">
        <f t="shared" si="1"/>
        <v>fdroidapacheRename Variablesvm</v>
      </c>
      <c r="B547" s="1" t="s">
        <v>145</v>
      </c>
      <c r="C547" s="1" t="s">
        <v>144</v>
      </c>
      <c r="D547" s="1" t="s">
        <v>91</v>
      </c>
      <c r="E547" s="1" t="s">
        <v>146</v>
      </c>
      <c r="F547" s="17">
        <v>0.674615117490533</v>
      </c>
      <c r="G547" s="17">
        <v>0.648652909645096</v>
      </c>
    </row>
    <row r="548">
      <c r="A548" s="1" t="str">
        <f t="shared" si="1"/>
        <v>fdroidapacheRename Variabledecision-tree</v>
      </c>
      <c r="B548" s="1" t="s">
        <v>145</v>
      </c>
      <c r="C548" s="1" t="s">
        <v>144</v>
      </c>
      <c r="D548" s="1" t="s">
        <v>91</v>
      </c>
      <c r="E548" s="1" t="s">
        <v>140</v>
      </c>
      <c r="F548" s="17">
        <v>0.627335291213405</v>
      </c>
      <c r="G548" s="17">
        <v>0.572600987983043</v>
      </c>
    </row>
    <row r="549">
      <c r="A549" s="1" t="str">
        <f t="shared" si="1"/>
        <v>fdroidapacheRename Variablerandom-forest</v>
      </c>
      <c r="B549" s="1" t="s">
        <v>145</v>
      </c>
      <c r="C549" s="1" t="s">
        <v>144</v>
      </c>
      <c r="D549" s="1" t="s">
        <v>91</v>
      </c>
      <c r="E549" s="1" t="s">
        <v>141</v>
      </c>
      <c r="F549" s="17">
        <v>0.755278612200638</v>
      </c>
      <c r="G549" s="17">
        <v>0.578662018708615</v>
      </c>
    </row>
    <row r="550">
      <c r="A550" s="1" t="str">
        <f t="shared" si="1"/>
        <v>fdroidapacheRename Variablelogistic-regression</v>
      </c>
      <c r="B550" s="1" t="s">
        <v>145</v>
      </c>
      <c r="C550" s="1" t="s">
        <v>144</v>
      </c>
      <c r="D550" s="1" t="s">
        <v>91</v>
      </c>
      <c r="E550" s="1" t="s">
        <v>142</v>
      </c>
      <c r="F550" s="17">
        <v>0.667203113805698</v>
      </c>
      <c r="G550" s="17">
        <v>0.646612129068423</v>
      </c>
    </row>
    <row r="551">
      <c r="A551" s="1" t="str">
        <f t="shared" si="1"/>
        <v>fdroidapacheRename Variablenaive-bayes</v>
      </c>
      <c r="B551" s="1" t="s">
        <v>145</v>
      </c>
      <c r="C551" s="1" t="s">
        <v>144</v>
      </c>
      <c r="D551" s="1" t="s">
        <v>91</v>
      </c>
      <c r="E551" s="1" t="s">
        <v>143</v>
      </c>
      <c r="F551" s="17">
        <v>0.791869861842086</v>
      </c>
      <c r="G551" s="17">
        <v>0.78408015975896</v>
      </c>
    </row>
    <row r="552">
      <c r="A552" s="1" t="str">
        <f t="shared" si="1"/>
        <v>fdroidapacheInline Variablesvm</v>
      </c>
      <c r="B552" s="1" t="s">
        <v>145</v>
      </c>
      <c r="C552" s="1" t="s">
        <v>144</v>
      </c>
      <c r="D552" s="1" t="s">
        <v>87</v>
      </c>
      <c r="E552" s="1" t="s">
        <v>146</v>
      </c>
      <c r="F552" s="17">
        <v>0.71053342992251</v>
      </c>
      <c r="G552" s="17">
        <v>0.702279202279202</v>
      </c>
    </row>
    <row r="553">
      <c r="A553" s="1" t="str">
        <f t="shared" si="1"/>
        <v>fdroidapacheInline Variabledecision-tree</v>
      </c>
      <c r="B553" s="1" t="s">
        <v>145</v>
      </c>
      <c r="C553" s="1" t="s">
        <v>144</v>
      </c>
      <c r="D553" s="1" t="s">
        <v>87</v>
      </c>
      <c r="E553" s="1" t="s">
        <v>140</v>
      </c>
      <c r="F553" s="17">
        <v>0.600766830045549</v>
      </c>
      <c r="G553" s="17">
        <v>0.592236467236467</v>
      </c>
    </row>
    <row r="554">
      <c r="A554" s="1" t="str">
        <f t="shared" si="1"/>
        <v>fdroidapacheInline Variablerandom-forest</v>
      </c>
      <c r="B554" s="1" t="s">
        <v>145</v>
      </c>
      <c r="C554" s="1" t="s">
        <v>144</v>
      </c>
      <c r="D554" s="1" t="s">
        <v>87</v>
      </c>
      <c r="E554" s="1" t="s">
        <v>141</v>
      </c>
      <c r="F554" s="17">
        <v>0.741521268919211</v>
      </c>
      <c r="G554" s="17">
        <v>0.669159544159544</v>
      </c>
    </row>
    <row r="555">
      <c r="A555" s="1" t="str">
        <f t="shared" si="1"/>
        <v>fdroidapacheInline Variablelogistic-regression</v>
      </c>
      <c r="B555" s="1" t="s">
        <v>145</v>
      </c>
      <c r="C555" s="1" t="s">
        <v>144</v>
      </c>
      <c r="D555" s="1" t="s">
        <v>87</v>
      </c>
      <c r="E555" s="1" t="s">
        <v>142</v>
      </c>
      <c r="F555" s="17">
        <v>0.670318876778231</v>
      </c>
      <c r="G555" s="17">
        <v>0.65829772079772</v>
      </c>
    </row>
    <row r="556">
      <c r="A556" s="1" t="str">
        <f t="shared" si="1"/>
        <v>fdroidapacheInline Variablenaive-bayes</v>
      </c>
      <c r="B556" s="1" t="s">
        <v>145</v>
      </c>
      <c r="C556" s="1" t="s">
        <v>144</v>
      </c>
      <c r="D556" s="1" t="s">
        <v>87</v>
      </c>
      <c r="E556" s="1" t="s">
        <v>143</v>
      </c>
      <c r="F556" s="17">
        <v>0.786594540245993</v>
      </c>
      <c r="G556" s="17">
        <v>0.784811253561253</v>
      </c>
    </row>
    <row r="557">
      <c r="A557" s="1" t="str">
        <f t="shared" si="1"/>
        <v>fdroidapacheReplace Variable With Attributesvm</v>
      </c>
      <c r="B557" s="1" t="s">
        <v>145</v>
      </c>
      <c r="C557" s="1" t="s">
        <v>144</v>
      </c>
      <c r="D557" s="1" t="s">
        <v>93</v>
      </c>
      <c r="E557" s="1" t="s">
        <v>146</v>
      </c>
      <c r="F557" s="17">
        <v>0.725359595857653</v>
      </c>
      <c r="G557" s="17">
        <v>0.723326075122482</v>
      </c>
    </row>
    <row r="558">
      <c r="A558" s="1" t="str">
        <f t="shared" si="1"/>
        <v>fdroidapacheReplace Variable With Attributedecision-tree</v>
      </c>
      <c r="B558" s="1" t="s">
        <v>145</v>
      </c>
      <c r="C558" s="1" t="s">
        <v>144</v>
      </c>
      <c r="D558" s="1" t="s">
        <v>93</v>
      </c>
      <c r="E558" s="1" t="s">
        <v>140</v>
      </c>
      <c r="F558" s="17">
        <v>0.555973105283471</v>
      </c>
      <c r="G558" s="17">
        <v>0.546543277082199</v>
      </c>
    </row>
    <row r="559">
      <c r="A559" s="1" t="str">
        <f t="shared" si="1"/>
        <v>fdroidapacheReplace Variable With Attributerandom-forest</v>
      </c>
      <c r="B559" s="1" t="s">
        <v>145</v>
      </c>
      <c r="C559" s="1" t="s">
        <v>144</v>
      </c>
      <c r="D559" s="1" t="s">
        <v>93</v>
      </c>
      <c r="E559" s="1" t="s">
        <v>141</v>
      </c>
      <c r="F559" s="17">
        <v>0.693116365961975</v>
      </c>
      <c r="G559" s="17">
        <v>0.631872618399564</v>
      </c>
    </row>
    <row r="560">
      <c r="A560" s="1" t="str">
        <f t="shared" si="1"/>
        <v>fdroidapacheReplace Variable With Attributelogistic-regression</v>
      </c>
      <c r="B560" s="1" t="s">
        <v>145</v>
      </c>
      <c r="C560" s="1" t="s">
        <v>144</v>
      </c>
      <c r="D560" s="1" t="s">
        <v>93</v>
      </c>
      <c r="E560" s="1" t="s">
        <v>142</v>
      </c>
      <c r="F560" s="17">
        <v>0.731991039559286</v>
      </c>
      <c r="G560" s="17">
        <v>0.731763745236799</v>
      </c>
    </row>
    <row r="561">
      <c r="A561" s="1" t="str">
        <f t="shared" si="1"/>
        <v>fdroidapacheReplace Variable With Attributenaive-bayes</v>
      </c>
      <c r="B561" s="1" t="s">
        <v>145</v>
      </c>
      <c r="C561" s="1" t="s">
        <v>144</v>
      </c>
      <c r="D561" s="1" t="s">
        <v>93</v>
      </c>
      <c r="E561" s="1" t="s">
        <v>143</v>
      </c>
      <c r="F561" s="17">
        <v>0.83202594984685</v>
      </c>
      <c r="G561" s="17">
        <v>0.831246597713663</v>
      </c>
    </row>
    <row r="562">
      <c r="A562" s="1" t="str">
        <f t="shared" si="1"/>
        <v>fdroidapacheParameterize Variablesvm</v>
      </c>
      <c r="B562" s="1" t="s">
        <v>145</v>
      </c>
      <c r="C562" s="1" t="s">
        <v>144</v>
      </c>
      <c r="D562" s="1" t="s">
        <v>88</v>
      </c>
      <c r="E562" s="1" t="s">
        <v>146</v>
      </c>
      <c r="F562" s="17">
        <v>0.668270772582042</v>
      </c>
      <c r="G562" s="17">
        <v>0.649030172413793</v>
      </c>
    </row>
    <row r="563">
      <c r="A563" s="1" t="str">
        <f t="shared" si="1"/>
        <v>fdroidapacheParameterize Variabledecision-tree</v>
      </c>
      <c r="B563" s="1" t="s">
        <v>145</v>
      </c>
      <c r="C563" s="1" t="s">
        <v>144</v>
      </c>
      <c r="D563" s="1" t="s">
        <v>88</v>
      </c>
      <c r="E563" s="1" t="s">
        <v>140</v>
      </c>
      <c r="F563" s="17">
        <v>0.586412412299791</v>
      </c>
      <c r="G563" s="17">
        <v>0.583620689655172</v>
      </c>
    </row>
    <row r="564">
      <c r="A564" s="1" t="str">
        <f t="shared" si="1"/>
        <v>fdroidapacheParameterize Variablerandom-forest</v>
      </c>
      <c r="B564" s="1" t="s">
        <v>145</v>
      </c>
      <c r="C564" s="1" t="s">
        <v>144</v>
      </c>
      <c r="D564" s="1" t="s">
        <v>88</v>
      </c>
      <c r="E564" s="1" t="s">
        <v>141</v>
      </c>
      <c r="F564" s="17">
        <v>0.776798644102942</v>
      </c>
      <c r="G564" s="17">
        <v>0.759913793103448</v>
      </c>
    </row>
    <row r="565">
      <c r="A565" s="1" t="str">
        <f t="shared" si="1"/>
        <v>fdroidapacheParameterize Variablelogistic-regression</v>
      </c>
      <c r="B565" s="1" t="s">
        <v>145</v>
      </c>
      <c r="C565" s="1" t="s">
        <v>144</v>
      </c>
      <c r="D565" s="1" t="s">
        <v>88</v>
      </c>
      <c r="E565" s="1" t="s">
        <v>142</v>
      </c>
      <c r="F565" s="17">
        <v>0.647265230487134</v>
      </c>
      <c r="G565" s="17">
        <v>0.635129310344827</v>
      </c>
    </row>
    <row r="566">
      <c r="A566" s="1" t="str">
        <f t="shared" si="1"/>
        <v>fdroidapacheParameterize Variablenaive-bayes</v>
      </c>
      <c r="B566" s="1" t="s">
        <v>145</v>
      </c>
      <c r="C566" s="1" t="s">
        <v>144</v>
      </c>
      <c r="D566" s="1" t="s">
        <v>88</v>
      </c>
      <c r="E566" s="1" t="s">
        <v>143</v>
      </c>
      <c r="F566" s="17">
        <v>0.785432647767278</v>
      </c>
      <c r="G566" s="17">
        <v>0.777262931034482</v>
      </c>
    </row>
    <row r="567">
      <c r="A567" s="1" t="str">
        <f t="shared" si="1"/>
        <v>fdroidapacheExtract Variablesvm</v>
      </c>
      <c r="B567" s="1" t="s">
        <v>145</v>
      </c>
      <c r="C567" s="1" t="s">
        <v>144</v>
      </c>
      <c r="D567" s="1" t="s">
        <v>85</v>
      </c>
      <c r="E567" s="1" t="s">
        <v>146</v>
      </c>
      <c r="F567" s="17">
        <v>0.760957043879907</v>
      </c>
      <c r="G567" s="17">
        <v>0.752362948960302</v>
      </c>
    </row>
    <row r="568">
      <c r="A568" s="1" t="str">
        <f t="shared" si="1"/>
        <v>fdroidapacheExtract Variabledecision-tree</v>
      </c>
      <c r="B568" s="1" t="s">
        <v>145</v>
      </c>
      <c r="C568" s="1" t="s">
        <v>144</v>
      </c>
      <c r="D568" s="1" t="s">
        <v>85</v>
      </c>
      <c r="E568" s="1" t="s">
        <v>140</v>
      </c>
      <c r="F568" s="17">
        <v>0.776160092807424</v>
      </c>
      <c r="G568" s="17">
        <v>0.774102079395085</v>
      </c>
    </row>
    <row r="569">
      <c r="A569" s="1" t="str">
        <f t="shared" si="1"/>
        <v>fdroidapacheExtract Variablerandom-forest</v>
      </c>
      <c r="B569" s="1" t="s">
        <v>145</v>
      </c>
      <c r="C569" s="1" t="s">
        <v>144</v>
      </c>
      <c r="D569" s="1" t="s">
        <v>85</v>
      </c>
      <c r="E569" s="1" t="s">
        <v>141</v>
      </c>
      <c r="F569" s="17">
        <v>0.823141064707516</v>
      </c>
      <c r="G569" s="17">
        <v>0.817265280403276</v>
      </c>
    </row>
    <row r="570">
      <c r="A570" s="1" t="str">
        <f t="shared" si="1"/>
        <v>fdroidapacheExtract Variablelogistic-regression</v>
      </c>
      <c r="B570" s="1" t="s">
        <v>145</v>
      </c>
      <c r="C570" s="1" t="s">
        <v>144</v>
      </c>
      <c r="D570" s="1" t="s">
        <v>85</v>
      </c>
      <c r="E570" s="1" t="s">
        <v>142</v>
      </c>
      <c r="F570" s="17">
        <v>0.850670536687439</v>
      </c>
      <c r="G570" s="17">
        <v>0.850661625708884</v>
      </c>
    </row>
    <row r="571">
      <c r="A571" s="1" t="str">
        <f t="shared" si="1"/>
        <v>fdroidapacheExtract Variablenaive-bayes</v>
      </c>
      <c r="B571" s="1" t="s">
        <v>145</v>
      </c>
      <c r="C571" s="1" t="s">
        <v>144</v>
      </c>
      <c r="D571" s="1" t="s">
        <v>85</v>
      </c>
      <c r="E571" s="1" t="s">
        <v>143</v>
      </c>
      <c r="F571" s="17">
        <v>0.796129170439167</v>
      </c>
      <c r="G571" s="17">
        <v>0.789855072463768</v>
      </c>
    </row>
    <row r="572">
      <c r="A572" s="1" t="str">
        <f t="shared" si="1"/>
        <v>fdroidgithubRename Parametersvm</v>
      </c>
      <c r="B572" s="1" t="s">
        <v>145</v>
      </c>
      <c r="C572" s="1" t="s">
        <v>139</v>
      </c>
      <c r="D572" s="1" t="s">
        <v>89</v>
      </c>
      <c r="E572" s="1" t="s">
        <v>146</v>
      </c>
      <c r="F572" s="17">
        <v>0.774440968049766</v>
      </c>
      <c r="G572" s="17">
        <v>0.752065577787477</v>
      </c>
    </row>
    <row r="573">
      <c r="A573" s="1" t="str">
        <f t="shared" si="1"/>
        <v>fdroidgithubRename Parameterdecision-tree</v>
      </c>
      <c r="B573" s="1" t="s">
        <v>145</v>
      </c>
      <c r="C573" s="1" t="s">
        <v>139</v>
      </c>
      <c r="D573" s="1" t="s">
        <v>89</v>
      </c>
      <c r="E573" s="1" t="s">
        <v>140</v>
      </c>
      <c r="F573" s="17">
        <v>0.634376577763602</v>
      </c>
      <c r="G573" s="17">
        <v>0.584813121683398</v>
      </c>
    </row>
    <row r="574">
      <c r="A574" s="1" t="str">
        <f t="shared" si="1"/>
        <v>fdroidgithubRename Parameterrandom-forest</v>
      </c>
      <c r="B574" s="1" t="s">
        <v>145</v>
      </c>
      <c r="C574" s="1" t="s">
        <v>139</v>
      </c>
      <c r="D574" s="1" t="s">
        <v>89</v>
      </c>
      <c r="E574" s="1" t="s">
        <v>141</v>
      </c>
      <c r="F574" s="17">
        <v>0.733254788826547</v>
      </c>
      <c r="G574" s="17">
        <v>0.5487487843912</v>
      </c>
    </row>
    <row r="575">
      <c r="A575" s="1" t="str">
        <f t="shared" si="1"/>
        <v>fdroidgithubRename Parameterlogistic-regression</v>
      </c>
      <c r="B575" s="1" t="s">
        <v>145</v>
      </c>
      <c r="C575" s="1" t="s">
        <v>139</v>
      </c>
      <c r="D575" s="1" t="s">
        <v>89</v>
      </c>
      <c r="E575" s="1" t="s">
        <v>142</v>
      </c>
      <c r="F575" s="17">
        <v>0.75386302810804</v>
      </c>
      <c r="G575" s="17">
        <v>0.730379882535817</v>
      </c>
    </row>
    <row r="576">
      <c r="A576" s="1" t="str">
        <f t="shared" si="1"/>
        <v>fdroidgithubRename Parameternaive-bayes</v>
      </c>
      <c r="B576" s="1" t="s">
        <v>145</v>
      </c>
      <c r="C576" s="1" t="s">
        <v>139</v>
      </c>
      <c r="D576" s="1" t="s">
        <v>89</v>
      </c>
      <c r="E576" s="1" t="s">
        <v>143</v>
      </c>
      <c r="F576" s="17">
        <v>0.770939845688827</v>
      </c>
      <c r="G576" s="17">
        <v>0.751401300222829</v>
      </c>
    </row>
    <row r="577">
      <c r="A577" s="1" t="str">
        <f t="shared" si="1"/>
        <v>fdroidgithubRename Variablesvm</v>
      </c>
      <c r="B577" s="1" t="s">
        <v>145</v>
      </c>
      <c r="C577" s="1" t="s">
        <v>139</v>
      </c>
      <c r="D577" s="1" t="s">
        <v>91</v>
      </c>
      <c r="E577" s="1" t="s">
        <v>146</v>
      </c>
      <c r="F577" s="17">
        <v>0.690497943377225</v>
      </c>
      <c r="G577" s="17">
        <v>0.669252547225643</v>
      </c>
    </row>
    <row r="578">
      <c r="A578" s="1" t="str">
        <f t="shared" si="1"/>
        <v>fdroidgithubRename Variabledecision-tree</v>
      </c>
      <c r="B578" s="1" t="s">
        <v>145</v>
      </c>
      <c r="C578" s="1" t="s">
        <v>139</v>
      </c>
      <c r="D578" s="1" t="s">
        <v>91</v>
      </c>
      <c r="E578" s="1" t="s">
        <v>140</v>
      </c>
      <c r="F578" s="17">
        <v>0.658267253677556</v>
      </c>
      <c r="G578" s="17">
        <v>0.613547481565604</v>
      </c>
    </row>
    <row r="579">
      <c r="A579" s="1" t="str">
        <f t="shared" si="1"/>
        <v>fdroidgithubRename Variablerandom-forest</v>
      </c>
      <c r="B579" s="1" t="s">
        <v>145</v>
      </c>
      <c r="C579" s="1" t="s">
        <v>139</v>
      </c>
      <c r="D579" s="1" t="s">
        <v>91</v>
      </c>
      <c r="E579" s="1" t="s">
        <v>141</v>
      </c>
      <c r="F579" s="17">
        <v>0.777158141592836</v>
      </c>
      <c r="G579" s="17">
        <v>0.62392832578896</v>
      </c>
    </row>
    <row r="580">
      <c r="A580" s="1" t="str">
        <f t="shared" si="1"/>
        <v>fdroidgithubRename Variablelogistic-regression</v>
      </c>
      <c r="B580" s="1" t="s">
        <v>145</v>
      </c>
      <c r="C580" s="1" t="s">
        <v>139</v>
      </c>
      <c r="D580" s="1" t="s">
        <v>91</v>
      </c>
      <c r="E580" s="1" t="s">
        <v>142</v>
      </c>
      <c r="F580" s="17">
        <v>0.689702779772536</v>
      </c>
      <c r="G580" s="17">
        <v>0.67080007677666</v>
      </c>
    </row>
    <row r="581">
      <c r="A581" s="1" t="str">
        <f t="shared" si="1"/>
        <v>fdroidgithubRename Variablenaive-bayes</v>
      </c>
      <c r="B581" s="1" t="s">
        <v>145</v>
      </c>
      <c r="C581" s="1" t="s">
        <v>139</v>
      </c>
      <c r="D581" s="1" t="s">
        <v>91</v>
      </c>
      <c r="E581" s="1" t="s">
        <v>143</v>
      </c>
      <c r="F581" s="17">
        <v>0.728005984243851</v>
      </c>
      <c r="G581" s="17">
        <v>0.704393864265263</v>
      </c>
    </row>
    <row r="582">
      <c r="A582" s="1" t="str">
        <f t="shared" si="1"/>
        <v>fdroidgithubInline Variablesvm</v>
      </c>
      <c r="B582" s="1" t="s">
        <v>145</v>
      </c>
      <c r="C582" s="1" t="s">
        <v>139</v>
      </c>
      <c r="D582" s="1" t="s">
        <v>87</v>
      </c>
      <c r="E582" s="1" t="s">
        <v>146</v>
      </c>
      <c r="F582" s="17">
        <v>0.709637439865535</v>
      </c>
      <c r="G582" s="17">
        <v>0.698434662284874</v>
      </c>
    </row>
    <row r="583">
      <c r="A583" s="1" t="str">
        <f t="shared" si="1"/>
        <v>fdroidgithubInline Variabledecision-tree</v>
      </c>
      <c r="B583" s="1" t="s">
        <v>145</v>
      </c>
      <c r="C583" s="1" t="s">
        <v>139</v>
      </c>
      <c r="D583" s="1" t="s">
        <v>87</v>
      </c>
      <c r="E583" s="1" t="s">
        <v>140</v>
      </c>
      <c r="F583" s="17">
        <v>0.657198170483281</v>
      </c>
      <c r="G583" s="17">
        <v>0.647128772809824</v>
      </c>
    </row>
    <row r="584">
      <c r="A584" s="1" t="str">
        <f t="shared" si="1"/>
        <v>fdroidgithubInline Variablerandom-forest</v>
      </c>
      <c r="B584" s="1" t="s">
        <v>145</v>
      </c>
      <c r="C584" s="1" t="s">
        <v>139</v>
      </c>
      <c r="D584" s="1" t="s">
        <v>87</v>
      </c>
      <c r="E584" s="1" t="s">
        <v>141</v>
      </c>
      <c r="F584" s="17">
        <v>0.78106064031097</v>
      </c>
      <c r="G584" s="17">
        <v>0.712942143042463</v>
      </c>
    </row>
    <row r="585">
      <c r="A585" s="1" t="str">
        <f t="shared" si="1"/>
        <v>fdroidgithubInline Variablelogistic-regression</v>
      </c>
      <c r="B585" s="1" t="s">
        <v>145</v>
      </c>
      <c r="C585" s="1" t="s">
        <v>139</v>
      </c>
      <c r="D585" s="1" t="s">
        <v>87</v>
      </c>
      <c r="E585" s="1" t="s">
        <v>142</v>
      </c>
      <c r="F585" s="17">
        <v>0.684109064600221</v>
      </c>
      <c r="G585" s="17">
        <v>0.671625010810343</v>
      </c>
    </row>
    <row r="586">
      <c r="A586" s="1" t="str">
        <f t="shared" si="1"/>
        <v>fdroidgithubInline Variablenaive-bayes</v>
      </c>
      <c r="B586" s="1" t="s">
        <v>145</v>
      </c>
      <c r="C586" s="1" t="s">
        <v>139</v>
      </c>
      <c r="D586" s="1" t="s">
        <v>87</v>
      </c>
      <c r="E586" s="1" t="s">
        <v>143</v>
      </c>
      <c r="F586" s="17">
        <v>0.729342085503353</v>
      </c>
      <c r="G586" s="17">
        <v>0.705872178500389</v>
      </c>
    </row>
    <row r="587">
      <c r="A587" s="1" t="str">
        <f t="shared" si="1"/>
        <v>fdroidgithubReplace Variable With Attributesvm</v>
      </c>
      <c r="B587" s="1" t="s">
        <v>145</v>
      </c>
      <c r="C587" s="1" t="s">
        <v>139</v>
      </c>
      <c r="D587" s="1" t="s">
        <v>93</v>
      </c>
      <c r="E587" s="1" t="s">
        <v>146</v>
      </c>
      <c r="F587" s="17">
        <v>0.716962151422756</v>
      </c>
      <c r="G587" s="17">
        <v>0.712192712906057</v>
      </c>
    </row>
    <row r="588">
      <c r="A588" s="1" t="str">
        <f t="shared" si="1"/>
        <v>fdroidgithubReplace Variable With Attributedecision-tree</v>
      </c>
      <c r="B588" s="1" t="s">
        <v>145</v>
      </c>
      <c r="C588" s="1" t="s">
        <v>139</v>
      </c>
      <c r="D588" s="1" t="s">
        <v>93</v>
      </c>
      <c r="E588" s="1" t="s">
        <v>140</v>
      </c>
      <c r="F588" s="17">
        <v>0.643939350040966</v>
      </c>
      <c r="G588" s="17">
        <v>0.628347234416154</v>
      </c>
    </row>
    <row r="589">
      <c r="A589" s="1" t="str">
        <f t="shared" si="1"/>
        <v>fdroidgithubReplace Variable With Attributerandom-forest</v>
      </c>
      <c r="B589" s="1" t="s">
        <v>145</v>
      </c>
      <c r="C589" s="1" t="s">
        <v>139</v>
      </c>
      <c r="D589" s="1" t="s">
        <v>93</v>
      </c>
      <c r="E589" s="1" t="s">
        <v>141</v>
      </c>
      <c r="F589" s="17">
        <v>0.741063702098714</v>
      </c>
      <c r="G589" s="17">
        <v>0.681299385425812</v>
      </c>
    </row>
    <row r="590">
      <c r="A590" s="1" t="str">
        <f t="shared" si="1"/>
        <v>fdroidgithubReplace Variable With Attributelogistic-regression</v>
      </c>
      <c r="B590" s="1" t="s">
        <v>145</v>
      </c>
      <c r="C590" s="1" t="s">
        <v>139</v>
      </c>
      <c r="D590" s="1" t="s">
        <v>93</v>
      </c>
      <c r="E590" s="1" t="s">
        <v>142</v>
      </c>
      <c r="F590" s="17">
        <v>0.709025818134839</v>
      </c>
      <c r="G590" s="17">
        <v>0.705388498683055</v>
      </c>
    </row>
    <row r="591">
      <c r="A591" s="1" t="str">
        <f t="shared" si="1"/>
        <v>fdroidgithubReplace Variable With Attributenaive-bayes</v>
      </c>
      <c r="B591" s="1" t="s">
        <v>145</v>
      </c>
      <c r="C591" s="1" t="s">
        <v>139</v>
      </c>
      <c r="D591" s="1" t="s">
        <v>93</v>
      </c>
      <c r="E591" s="1" t="s">
        <v>143</v>
      </c>
      <c r="F591" s="17">
        <v>0.744200894030595</v>
      </c>
      <c r="G591" s="17">
        <v>0.732193810359964</v>
      </c>
    </row>
    <row r="592">
      <c r="A592" s="1" t="str">
        <f t="shared" si="1"/>
        <v>fdroidgithubParameterize Variablesvm</v>
      </c>
      <c r="B592" s="1" t="s">
        <v>145</v>
      </c>
      <c r="C592" s="1" t="s">
        <v>139</v>
      </c>
      <c r="D592" s="1" t="s">
        <v>88</v>
      </c>
      <c r="E592" s="1" t="s">
        <v>146</v>
      </c>
      <c r="F592" s="17">
        <v>0.699674962190851</v>
      </c>
      <c r="G592" s="17">
        <v>0.681205416515536</v>
      </c>
    </row>
    <row r="593">
      <c r="A593" s="1" t="str">
        <f t="shared" si="1"/>
        <v>fdroidgithubParameterize Variabledecision-tree</v>
      </c>
      <c r="B593" s="1" t="s">
        <v>145</v>
      </c>
      <c r="C593" s="1" t="s">
        <v>139</v>
      </c>
      <c r="D593" s="1" t="s">
        <v>88</v>
      </c>
      <c r="E593" s="1" t="s">
        <v>140</v>
      </c>
      <c r="F593" s="17">
        <v>0.60539091690771</v>
      </c>
      <c r="G593" s="17">
        <v>0.603222101317857</v>
      </c>
    </row>
    <row r="594">
      <c r="A594" s="1" t="str">
        <f t="shared" si="1"/>
        <v>fdroidgithubParameterize Variablerandom-forest</v>
      </c>
      <c r="B594" s="1" t="s">
        <v>145</v>
      </c>
      <c r="C594" s="1" t="s">
        <v>139</v>
      </c>
      <c r="D594" s="1" t="s">
        <v>88</v>
      </c>
      <c r="E594" s="1" t="s">
        <v>141</v>
      </c>
      <c r="F594" s="17">
        <v>0.764825789472626</v>
      </c>
      <c r="G594" s="17">
        <v>0.748398017168419</v>
      </c>
    </row>
    <row r="595">
      <c r="A595" s="1" t="str">
        <f t="shared" si="1"/>
        <v>fdroidgithubParameterize Variablelogistic-regression</v>
      </c>
      <c r="B595" s="1" t="s">
        <v>145</v>
      </c>
      <c r="C595" s="1" t="s">
        <v>139</v>
      </c>
      <c r="D595" s="1" t="s">
        <v>88</v>
      </c>
      <c r="E595" s="1" t="s">
        <v>142</v>
      </c>
      <c r="F595" s="17">
        <v>0.674436690212054</v>
      </c>
      <c r="G595" s="17">
        <v>0.659926248337565</v>
      </c>
    </row>
    <row r="596">
      <c r="A596" s="1" t="str">
        <f t="shared" si="1"/>
        <v>fdroidgithubParameterize Variablenaive-bayes</v>
      </c>
      <c r="B596" s="1" t="s">
        <v>145</v>
      </c>
      <c r="C596" s="1" t="s">
        <v>139</v>
      </c>
      <c r="D596" s="1" t="s">
        <v>88</v>
      </c>
      <c r="E596" s="1" t="s">
        <v>143</v>
      </c>
      <c r="F596" s="17">
        <v>0.707523644916776</v>
      </c>
      <c r="G596" s="17">
        <v>0.676943537661709</v>
      </c>
    </row>
    <row r="597">
      <c r="A597" s="1" t="str">
        <f t="shared" si="1"/>
        <v>fdroidgithubExtract Variablesvm</v>
      </c>
      <c r="B597" s="1" t="s">
        <v>145</v>
      </c>
      <c r="C597" s="1" t="s">
        <v>139</v>
      </c>
      <c r="D597" s="1" t="s">
        <v>85</v>
      </c>
      <c r="E597" s="1" t="s">
        <v>146</v>
      </c>
      <c r="F597" s="17">
        <v>0.738916824218127</v>
      </c>
      <c r="G597" s="17">
        <v>0.738617200674536</v>
      </c>
    </row>
    <row r="598">
      <c r="A598" s="1" t="str">
        <f t="shared" si="1"/>
        <v>fdroidgithubExtract Variabledecision-tree</v>
      </c>
      <c r="B598" s="1" t="s">
        <v>145</v>
      </c>
      <c r="C598" s="1" t="s">
        <v>139</v>
      </c>
      <c r="D598" s="1" t="s">
        <v>85</v>
      </c>
      <c r="E598" s="1" t="s">
        <v>140</v>
      </c>
      <c r="F598" s="17">
        <v>0.786596920590227</v>
      </c>
      <c r="G598" s="17">
        <v>0.785518549747048</v>
      </c>
    </row>
    <row r="599">
      <c r="A599" s="1" t="str">
        <f t="shared" si="1"/>
        <v>fdroidgithubExtract Variablerandom-forest</v>
      </c>
      <c r="B599" s="1" t="s">
        <v>145</v>
      </c>
      <c r="C599" s="1" t="s">
        <v>139</v>
      </c>
      <c r="D599" s="1" t="s">
        <v>85</v>
      </c>
      <c r="E599" s="1" t="s">
        <v>141</v>
      </c>
      <c r="F599" s="17">
        <v>0.797011048734007</v>
      </c>
      <c r="G599" s="17">
        <v>0.79120994940978</v>
      </c>
    </row>
    <row r="600">
      <c r="A600" s="1" t="str">
        <f t="shared" si="1"/>
        <v>fdroidgithubExtract Variablelogistic-regression</v>
      </c>
      <c r="B600" s="1" t="s">
        <v>145</v>
      </c>
      <c r="C600" s="1" t="s">
        <v>139</v>
      </c>
      <c r="D600" s="1" t="s">
        <v>85</v>
      </c>
      <c r="E600" s="1" t="s">
        <v>142</v>
      </c>
      <c r="F600" s="17">
        <v>0.819285523420717</v>
      </c>
      <c r="G600" s="17">
        <v>0.819034569983136</v>
      </c>
    </row>
    <row r="601">
      <c r="A601" s="1" t="str">
        <f t="shared" si="1"/>
        <v>fdroidgithubExtract Variablenaive-bayes</v>
      </c>
      <c r="B601" s="1" t="s">
        <v>145</v>
      </c>
      <c r="C601" s="1" t="s">
        <v>139</v>
      </c>
      <c r="D601" s="1" t="s">
        <v>85</v>
      </c>
      <c r="E601" s="1" t="s">
        <v>143</v>
      </c>
      <c r="F601" s="17">
        <v>0.734435108398487</v>
      </c>
      <c r="G601" s="17">
        <v>0.70552276559865</v>
      </c>
    </row>
    <row r="602">
      <c r="A602" s="1" t="str">
        <f t="shared" si="1"/>
        <v>apachegithubRename Methoddeep-learning</v>
      </c>
      <c r="B602" s="1" t="s">
        <v>144</v>
      </c>
      <c r="C602" s="1" t="s">
        <v>139</v>
      </c>
      <c r="D602" s="1" t="s">
        <v>83</v>
      </c>
      <c r="E602" s="1" t="s">
        <v>148</v>
      </c>
      <c r="F602" s="17">
        <v>0.806702217065457</v>
      </c>
      <c r="G602" s="17">
        <v>0.793885029229856</v>
      </c>
    </row>
    <row r="603">
      <c r="A603" s="1" t="str">
        <f t="shared" si="1"/>
        <v>apachegithubExtract Methoddeep-learning</v>
      </c>
      <c r="B603" s="1" t="s">
        <v>144</v>
      </c>
      <c r="C603" s="1" t="s">
        <v>139</v>
      </c>
      <c r="D603" s="1" t="s">
        <v>76</v>
      </c>
      <c r="E603" s="1" t="s">
        <v>148</v>
      </c>
      <c r="F603" s="17">
        <v>0.822839704724409</v>
      </c>
      <c r="G603" s="17">
        <v>0.819111666525459</v>
      </c>
    </row>
    <row r="604">
      <c r="A604" s="1" t="str">
        <f t="shared" si="1"/>
        <v>apachegithubMove Methoddeep-learning</v>
      </c>
      <c r="B604" s="1" t="s">
        <v>144</v>
      </c>
      <c r="C604" s="1" t="s">
        <v>139</v>
      </c>
      <c r="D604" s="1" t="s">
        <v>79</v>
      </c>
      <c r="E604" s="1" t="s">
        <v>148</v>
      </c>
      <c r="F604" s="17">
        <v>0.770208462814085</v>
      </c>
      <c r="G604" s="17">
        <v>0.755572256472498</v>
      </c>
    </row>
    <row r="605">
      <c r="A605" s="1" t="str">
        <f t="shared" si="1"/>
        <v>apachegithubPull Up Methoddeep-learning</v>
      </c>
      <c r="B605" s="1" t="s">
        <v>144</v>
      </c>
      <c r="C605" s="1" t="s">
        <v>139</v>
      </c>
      <c r="D605" s="1" t="s">
        <v>81</v>
      </c>
      <c r="E605" s="1" t="s">
        <v>148</v>
      </c>
      <c r="F605" s="17">
        <v>0.779795268926788</v>
      </c>
      <c r="G605" s="17">
        <v>0.779458414918813</v>
      </c>
    </row>
    <row r="606">
      <c r="A606" s="1" t="str">
        <f t="shared" si="1"/>
        <v>apachegithubPush Down Methoddeep-learning</v>
      </c>
      <c r="B606" s="1" t="s">
        <v>144</v>
      </c>
      <c r="C606" s="1" t="s">
        <v>139</v>
      </c>
      <c r="D606" s="1" t="s">
        <v>82</v>
      </c>
      <c r="E606" s="1" t="s">
        <v>148</v>
      </c>
      <c r="F606" s="17">
        <v>0.819287129316107</v>
      </c>
      <c r="G606" s="17">
        <v>0.818745158791634</v>
      </c>
    </row>
    <row r="607">
      <c r="A607" s="1" t="str">
        <f t="shared" si="1"/>
        <v>apachegithubInline Methoddeep-learning</v>
      </c>
      <c r="B607" s="1" t="s">
        <v>144</v>
      </c>
      <c r="C607" s="1" t="s">
        <v>139</v>
      </c>
      <c r="D607" s="1" t="s">
        <v>78</v>
      </c>
      <c r="E607" s="1" t="s">
        <v>148</v>
      </c>
      <c r="F607" s="17">
        <v>0.780328932929482</v>
      </c>
      <c r="G607" s="17">
        <v>0.764512185995459</v>
      </c>
    </row>
    <row r="608">
      <c r="A608" s="1" t="str">
        <f t="shared" si="1"/>
        <v>apachegithubExtract And Move Methoddeep-learning</v>
      </c>
      <c r="B608" s="1" t="s">
        <v>144</v>
      </c>
      <c r="C608" s="1" t="s">
        <v>139</v>
      </c>
      <c r="D608" s="1" t="s">
        <v>74</v>
      </c>
      <c r="E608" s="1" t="s">
        <v>148</v>
      </c>
      <c r="F608" s="17">
        <v>0.783273764015825</v>
      </c>
      <c r="G608" s="17">
        <v>0.781864430083871</v>
      </c>
    </row>
    <row r="609">
      <c r="A609" s="1" t="str">
        <f t="shared" si="1"/>
        <v>apachefdroidRename Methoddeep-learning</v>
      </c>
      <c r="B609" s="1" t="s">
        <v>144</v>
      </c>
      <c r="C609" s="1" t="s">
        <v>145</v>
      </c>
      <c r="D609" s="1" t="s">
        <v>83</v>
      </c>
      <c r="E609" s="1" t="s">
        <v>148</v>
      </c>
      <c r="F609" s="17">
        <v>0.673697626731208</v>
      </c>
      <c r="G609" s="17">
        <v>0.633001764800256</v>
      </c>
    </row>
    <row r="610">
      <c r="A610" s="1" t="str">
        <f t="shared" si="1"/>
        <v>apachefdroidExtract Methoddeep-learning</v>
      </c>
      <c r="B610" s="1" t="s">
        <v>144</v>
      </c>
      <c r="C610" s="1" t="s">
        <v>145</v>
      </c>
      <c r="D610" s="1" t="s">
        <v>76</v>
      </c>
      <c r="E610" s="1" t="s">
        <v>148</v>
      </c>
      <c r="F610" s="17">
        <v>0.727653798083566</v>
      </c>
      <c r="G610" s="17">
        <v>0.703299641692069</v>
      </c>
    </row>
    <row r="611">
      <c r="A611" s="1" t="str">
        <f t="shared" si="1"/>
        <v>apachefdroidMove Methoddeep-learning</v>
      </c>
      <c r="B611" s="1" t="s">
        <v>144</v>
      </c>
      <c r="C611" s="1" t="s">
        <v>145</v>
      </c>
      <c r="D611" s="1" t="s">
        <v>79</v>
      </c>
      <c r="E611" s="1" t="s">
        <v>148</v>
      </c>
      <c r="F611" s="17">
        <v>0.620668595915903</v>
      </c>
      <c r="G611" s="17">
        <v>0.576190476190476</v>
      </c>
    </row>
    <row r="612">
      <c r="A612" s="1" t="str">
        <f t="shared" si="1"/>
        <v>apachefdroidPull Up Methoddeep-learning</v>
      </c>
      <c r="B612" s="1" t="s">
        <v>144</v>
      </c>
      <c r="C612" s="1" t="s">
        <v>145</v>
      </c>
      <c r="D612" s="1" t="s">
        <v>81</v>
      </c>
      <c r="E612" s="1" t="s">
        <v>148</v>
      </c>
      <c r="F612" s="17">
        <v>0.678103753013402</v>
      </c>
      <c r="G612" s="17">
        <v>0.649990870914734</v>
      </c>
    </row>
    <row r="613">
      <c r="A613" s="1" t="str">
        <f t="shared" si="1"/>
        <v>apachefdroidPush Down Methoddeep-learning</v>
      </c>
      <c r="B613" s="1" t="s">
        <v>144</v>
      </c>
      <c r="C613" s="1" t="s">
        <v>145</v>
      </c>
      <c r="D613" s="1" t="s">
        <v>82</v>
      </c>
      <c r="E613" s="1" t="s">
        <v>148</v>
      </c>
      <c r="F613" s="17">
        <v>0.62239675015321</v>
      </c>
      <c r="G613" s="17">
        <v>0.610880829015544</v>
      </c>
    </row>
    <row r="614">
      <c r="A614" s="1" t="str">
        <f t="shared" si="1"/>
        <v>apachefdroidInline Methoddeep-learning</v>
      </c>
      <c r="B614" s="1" t="s">
        <v>144</v>
      </c>
      <c r="C614" s="1" t="s">
        <v>145</v>
      </c>
      <c r="D614" s="1" t="s">
        <v>78</v>
      </c>
      <c r="E614" s="1" t="s">
        <v>148</v>
      </c>
      <c r="F614" s="17">
        <v>0.665190697413034</v>
      </c>
      <c r="G614" s="17">
        <v>0.607460274710476</v>
      </c>
    </row>
    <row r="615">
      <c r="A615" s="1" t="str">
        <f t="shared" si="1"/>
        <v>apachefdroidExtract And Move Methoddeep-learning</v>
      </c>
      <c r="B615" s="1" t="s">
        <v>144</v>
      </c>
      <c r="C615" s="1" t="s">
        <v>145</v>
      </c>
      <c r="D615" s="1" t="s">
        <v>74</v>
      </c>
      <c r="E615" s="1" t="s">
        <v>148</v>
      </c>
      <c r="F615" s="17">
        <v>0.62703667105841</v>
      </c>
      <c r="G615" s="17">
        <v>0.615141955835962</v>
      </c>
    </row>
    <row r="616">
      <c r="A616" s="1" t="str">
        <f t="shared" si="1"/>
        <v>githubapacheRename Methoddeep-learning</v>
      </c>
      <c r="B616" s="1" t="s">
        <v>139</v>
      </c>
      <c r="C616" s="1" t="s">
        <v>144</v>
      </c>
      <c r="D616" s="1" t="s">
        <v>83</v>
      </c>
      <c r="E616" s="1" t="s">
        <v>148</v>
      </c>
      <c r="F616" s="17">
        <v>0.836306456527935</v>
      </c>
      <c r="G616" s="17">
        <v>0.835602459439909</v>
      </c>
    </row>
    <row r="617">
      <c r="A617" s="1" t="str">
        <f t="shared" si="1"/>
        <v>githubapacheExtract Methoddeep-learning</v>
      </c>
      <c r="B617" s="1" t="s">
        <v>139</v>
      </c>
      <c r="C617" s="1" t="s">
        <v>144</v>
      </c>
      <c r="D617" s="1" t="s">
        <v>76</v>
      </c>
      <c r="E617" s="1" t="s">
        <v>148</v>
      </c>
      <c r="F617" s="17">
        <v>0.833720292922</v>
      </c>
      <c r="G617" s="17">
        <v>0.828988839516379</v>
      </c>
    </row>
    <row r="618">
      <c r="A618" s="1" t="str">
        <f t="shared" si="1"/>
        <v>githubapacheMove Methoddeep-learning</v>
      </c>
      <c r="B618" s="1" t="s">
        <v>139</v>
      </c>
      <c r="C618" s="1" t="s">
        <v>144</v>
      </c>
      <c r="D618" s="1" t="s">
        <v>79</v>
      </c>
      <c r="E618" s="1" t="s">
        <v>148</v>
      </c>
      <c r="F618" s="17">
        <v>0.801242503672278</v>
      </c>
      <c r="G618" s="17">
        <v>0.800616726835138</v>
      </c>
    </row>
    <row r="619">
      <c r="A619" s="1" t="str">
        <f t="shared" si="1"/>
        <v>githubapachePull Up Methoddeep-learning</v>
      </c>
      <c r="B619" s="1" t="s">
        <v>139</v>
      </c>
      <c r="C619" s="1" t="s">
        <v>144</v>
      </c>
      <c r="D619" s="1" t="s">
        <v>81</v>
      </c>
      <c r="E619" s="1" t="s">
        <v>148</v>
      </c>
      <c r="F619" s="17">
        <v>0.845413611369153</v>
      </c>
      <c r="G619" s="17">
        <v>0.845294982539974</v>
      </c>
    </row>
    <row r="620">
      <c r="A620" s="1" t="str">
        <f t="shared" si="1"/>
        <v>githubapachePush Down Methoddeep-learning</v>
      </c>
      <c r="B620" s="1" t="s">
        <v>139</v>
      </c>
      <c r="C620" s="1" t="s">
        <v>144</v>
      </c>
      <c r="D620" s="1" t="s">
        <v>82</v>
      </c>
      <c r="E620" s="1" t="s">
        <v>148</v>
      </c>
      <c r="F620" s="17">
        <v>0.845618627512815</v>
      </c>
      <c r="G620" s="17">
        <v>0.844390319338127</v>
      </c>
    </row>
    <row r="621">
      <c r="A621" s="1" t="str">
        <f t="shared" si="1"/>
        <v>githubapacheInline Methoddeep-learning</v>
      </c>
      <c r="B621" s="1" t="s">
        <v>139</v>
      </c>
      <c r="C621" s="1" t="s">
        <v>144</v>
      </c>
      <c r="D621" s="1" t="s">
        <v>78</v>
      </c>
      <c r="E621" s="1" t="s">
        <v>148</v>
      </c>
      <c r="F621" s="17">
        <v>0.794159161587049</v>
      </c>
      <c r="G621" s="17">
        <v>0.794155779395631</v>
      </c>
    </row>
    <row r="622">
      <c r="A622" s="1" t="str">
        <f t="shared" si="1"/>
        <v>githubapacheExtract And Move Methoddeep-learning</v>
      </c>
      <c r="B622" s="1" t="s">
        <v>139</v>
      </c>
      <c r="C622" s="1" t="s">
        <v>144</v>
      </c>
      <c r="D622" s="1" t="s">
        <v>74</v>
      </c>
      <c r="E622" s="1" t="s">
        <v>148</v>
      </c>
      <c r="F622" s="17">
        <v>0.821409879502564</v>
      </c>
      <c r="G622" s="17">
        <v>0.821035242290749</v>
      </c>
    </row>
    <row r="623">
      <c r="A623" s="1" t="str">
        <f t="shared" si="1"/>
        <v>githubfdroidRename Methoddeep-learning</v>
      </c>
      <c r="B623" s="1" t="s">
        <v>139</v>
      </c>
      <c r="C623" s="1" t="s">
        <v>145</v>
      </c>
      <c r="D623" s="1" t="s">
        <v>83</v>
      </c>
      <c r="E623" s="1" t="s">
        <v>148</v>
      </c>
      <c r="F623" s="17">
        <v>0.669241297467519</v>
      </c>
      <c r="G623" s="17">
        <v>0.65816353815712</v>
      </c>
    </row>
    <row r="624">
      <c r="A624" s="1" t="str">
        <f t="shared" si="1"/>
        <v>githubfdroidExtract Methoddeep-learning</v>
      </c>
      <c r="B624" s="1" t="s">
        <v>139</v>
      </c>
      <c r="C624" s="1" t="s">
        <v>145</v>
      </c>
      <c r="D624" s="1" t="s">
        <v>76</v>
      </c>
      <c r="E624" s="1" t="s">
        <v>148</v>
      </c>
      <c r="F624" s="17">
        <v>0.75753909756299</v>
      </c>
      <c r="G624" s="17">
        <v>0.72527942670731</v>
      </c>
    </row>
    <row r="625">
      <c r="A625" s="1" t="str">
        <f t="shared" si="1"/>
        <v>githubfdroidMove Methoddeep-learning</v>
      </c>
      <c r="B625" s="1" t="s">
        <v>139</v>
      </c>
      <c r="C625" s="1" t="s">
        <v>145</v>
      </c>
      <c r="D625" s="1" t="s">
        <v>79</v>
      </c>
      <c r="E625" s="1" t="s">
        <v>148</v>
      </c>
      <c r="F625" s="17">
        <v>0.647145814847678</v>
      </c>
      <c r="G625" s="17">
        <v>0.623602484472049</v>
      </c>
    </row>
    <row r="626">
      <c r="A626" s="1" t="str">
        <f t="shared" si="1"/>
        <v>githubfdroidPull Up Methoddeep-learning</v>
      </c>
      <c r="B626" s="1" t="s">
        <v>139</v>
      </c>
      <c r="C626" s="1" t="s">
        <v>145</v>
      </c>
      <c r="D626" s="1" t="s">
        <v>81</v>
      </c>
      <c r="E626" s="1" t="s">
        <v>148</v>
      </c>
      <c r="F626" s="17">
        <v>0.715760635695511</v>
      </c>
      <c r="G626" s="17">
        <v>0.693354025926602</v>
      </c>
    </row>
    <row r="627">
      <c r="A627" s="1" t="str">
        <f t="shared" si="1"/>
        <v>githubfdroidPush Down Methoddeep-learning</v>
      </c>
      <c r="B627" s="1" t="s">
        <v>139</v>
      </c>
      <c r="C627" s="1" t="s">
        <v>145</v>
      </c>
      <c r="D627" s="1" t="s">
        <v>82</v>
      </c>
      <c r="E627" s="1" t="s">
        <v>148</v>
      </c>
      <c r="F627" s="17">
        <v>0.718554006968641</v>
      </c>
      <c r="G627" s="17">
        <v>0.702072538860103</v>
      </c>
    </row>
    <row r="628">
      <c r="A628" s="1" t="str">
        <f t="shared" si="1"/>
        <v>githubfdroidInline Methoddeep-learning</v>
      </c>
      <c r="B628" s="1" t="s">
        <v>139</v>
      </c>
      <c r="C628" s="1" t="s">
        <v>145</v>
      </c>
      <c r="D628" s="1" t="s">
        <v>78</v>
      </c>
      <c r="E628" s="1" t="s">
        <v>148</v>
      </c>
      <c r="F628" s="17">
        <v>0.657167080953643</v>
      </c>
      <c r="G628" s="17">
        <v>0.63614328036628</v>
      </c>
    </row>
    <row r="629">
      <c r="A629" s="1" t="str">
        <f t="shared" si="1"/>
        <v>githubfdroidExtract And Move Methoddeep-learning</v>
      </c>
      <c r="B629" s="1" t="s">
        <v>139</v>
      </c>
      <c r="C629" s="1" t="s">
        <v>145</v>
      </c>
      <c r="D629" s="1" t="s">
        <v>74</v>
      </c>
      <c r="E629" s="1" t="s">
        <v>148</v>
      </c>
      <c r="F629" s="17">
        <v>0.684464207290294</v>
      </c>
      <c r="G629" s="17">
        <v>0.667192429022082</v>
      </c>
    </row>
    <row r="630">
      <c r="A630" s="1" t="str">
        <f t="shared" si="1"/>
        <v>fdroidapacheRename Methoddeep-learning</v>
      </c>
      <c r="B630" s="1" t="s">
        <v>145</v>
      </c>
      <c r="C630" s="1" t="s">
        <v>144</v>
      </c>
      <c r="D630" s="1" t="s">
        <v>83</v>
      </c>
      <c r="E630" s="1" t="s">
        <v>148</v>
      </c>
      <c r="F630" s="17">
        <v>0.629001069284679</v>
      </c>
      <c r="G630" s="17">
        <v>0.593107367985946</v>
      </c>
    </row>
    <row r="631">
      <c r="A631" s="1" t="str">
        <f t="shared" si="1"/>
        <v>fdroidapacheExtract Methoddeep-learning</v>
      </c>
      <c r="B631" s="1" t="s">
        <v>145</v>
      </c>
      <c r="C631" s="1" t="s">
        <v>144</v>
      </c>
      <c r="D631" s="1" t="s">
        <v>76</v>
      </c>
      <c r="E631" s="1" t="s">
        <v>148</v>
      </c>
      <c r="F631" s="17">
        <v>0.688506632327762</v>
      </c>
      <c r="G631" s="17">
        <v>0.643717061072646</v>
      </c>
    </row>
    <row r="632">
      <c r="A632" s="1" t="str">
        <f t="shared" si="1"/>
        <v>fdroidapacheMove Methoddeep-learning</v>
      </c>
      <c r="B632" s="1" t="s">
        <v>145</v>
      </c>
      <c r="C632" s="1" t="s">
        <v>144</v>
      </c>
      <c r="D632" s="1" t="s">
        <v>79</v>
      </c>
      <c r="E632" s="1" t="s">
        <v>148</v>
      </c>
      <c r="F632" s="17">
        <v>0.548321729555426</v>
      </c>
      <c r="G632" s="17">
        <v>0.545765643802647</v>
      </c>
    </row>
    <row r="633">
      <c r="A633" s="1" t="str">
        <f t="shared" si="1"/>
        <v>fdroidapachePull Up Methoddeep-learning</v>
      </c>
      <c r="B633" s="1" t="s">
        <v>145</v>
      </c>
      <c r="C633" s="1" t="s">
        <v>144</v>
      </c>
      <c r="D633" s="1" t="s">
        <v>81</v>
      </c>
      <c r="E633" s="1" t="s">
        <v>148</v>
      </c>
      <c r="F633" s="17">
        <v>0.707264837052636</v>
      </c>
      <c r="G633" s="17">
        <v>0.706656251914476</v>
      </c>
    </row>
    <row r="634">
      <c r="A634" s="1" t="str">
        <f t="shared" si="1"/>
        <v>fdroidapachePush Down Methoddeep-learning</v>
      </c>
      <c r="B634" s="1" t="s">
        <v>145</v>
      </c>
      <c r="C634" s="1" t="s">
        <v>144</v>
      </c>
      <c r="D634" s="1" t="s">
        <v>82</v>
      </c>
      <c r="E634" s="1" t="s">
        <v>148</v>
      </c>
      <c r="F634" s="17">
        <v>0.734650302975972</v>
      </c>
      <c r="G634" s="17">
        <v>0.733627155339055</v>
      </c>
    </row>
    <row r="635">
      <c r="A635" s="1" t="str">
        <f t="shared" si="1"/>
        <v>fdroidapacheInline Methoddeep-learning</v>
      </c>
      <c r="B635" s="1" t="s">
        <v>145</v>
      </c>
      <c r="C635" s="1" t="s">
        <v>144</v>
      </c>
      <c r="D635" s="1" t="s">
        <v>78</v>
      </c>
      <c r="E635" s="1" t="s">
        <v>148</v>
      </c>
      <c r="F635" s="17">
        <v>0.663360586821626</v>
      </c>
      <c r="G635" s="17">
        <v>0.660416874439014</v>
      </c>
    </row>
    <row r="636">
      <c r="A636" s="1" t="str">
        <f t="shared" si="1"/>
        <v>fdroidapacheExtract And Move Methoddeep-learning</v>
      </c>
      <c r="B636" s="1" t="s">
        <v>145</v>
      </c>
      <c r="C636" s="1" t="s">
        <v>144</v>
      </c>
      <c r="D636" s="1" t="s">
        <v>74</v>
      </c>
      <c r="E636" s="1" t="s">
        <v>148</v>
      </c>
      <c r="F636" s="17">
        <v>0.633875524231127</v>
      </c>
      <c r="G636" s="17">
        <v>0.633810572687224</v>
      </c>
    </row>
    <row r="637">
      <c r="A637" s="1" t="str">
        <f t="shared" si="1"/>
        <v>fdroidgithubRename Methoddeep-learning</v>
      </c>
      <c r="B637" s="1" t="s">
        <v>145</v>
      </c>
      <c r="C637" s="1" t="s">
        <v>139</v>
      </c>
      <c r="D637" s="1" t="s">
        <v>83</v>
      </c>
      <c r="E637" s="1" t="s">
        <v>148</v>
      </c>
      <c r="F637" s="17">
        <v>0.613275118513605</v>
      </c>
      <c r="G637" s="17">
        <v>0.572566296704227</v>
      </c>
    </row>
    <row r="638">
      <c r="A638" s="1" t="str">
        <f t="shared" si="1"/>
        <v>fdroidgithubExtract Methoddeep-learning</v>
      </c>
      <c r="B638" s="1" t="s">
        <v>145</v>
      </c>
      <c r="C638" s="1" t="s">
        <v>139</v>
      </c>
      <c r="D638" s="1" t="s">
        <v>76</v>
      </c>
      <c r="E638" s="1" t="s">
        <v>148</v>
      </c>
      <c r="F638" s="17">
        <v>0.712221418165319</v>
      </c>
      <c r="G638" s="17">
        <v>0.670852749301025</v>
      </c>
    </row>
    <row r="639">
      <c r="A639" s="1" t="str">
        <f t="shared" si="1"/>
        <v>fdroidgithubMove Methoddeep-learning</v>
      </c>
      <c r="B639" s="1" t="s">
        <v>145</v>
      </c>
      <c r="C639" s="1" t="s">
        <v>139</v>
      </c>
      <c r="D639" s="1" t="s">
        <v>79</v>
      </c>
      <c r="E639" s="1" t="s">
        <v>148</v>
      </c>
      <c r="F639" s="17">
        <v>0.580691808169901</v>
      </c>
      <c r="G639" s="17">
        <v>0.574812516578116</v>
      </c>
    </row>
    <row r="640">
      <c r="A640" s="1" t="str">
        <f t="shared" si="1"/>
        <v>fdroidgithubPull Up Methoddeep-learning</v>
      </c>
      <c r="B640" s="1" t="s">
        <v>145</v>
      </c>
      <c r="C640" s="1" t="s">
        <v>139</v>
      </c>
      <c r="D640" s="1" t="s">
        <v>81</v>
      </c>
      <c r="E640" s="1" t="s">
        <v>148</v>
      </c>
      <c r="F640" s="17">
        <v>0.738107798265402</v>
      </c>
      <c r="G640" s="17">
        <v>0.736860106196506</v>
      </c>
    </row>
    <row r="641">
      <c r="A641" s="1" t="str">
        <f t="shared" si="1"/>
        <v>fdroidgithubPush Down Methoddeep-learning</v>
      </c>
      <c r="B641" s="1" t="s">
        <v>145</v>
      </c>
      <c r="C641" s="1" t="s">
        <v>139</v>
      </c>
      <c r="D641" s="1" t="s">
        <v>82</v>
      </c>
      <c r="E641" s="1" t="s">
        <v>148</v>
      </c>
      <c r="F641" s="17">
        <v>0.743177560703884</v>
      </c>
      <c r="G641" s="17">
        <v>0.740825255929826</v>
      </c>
    </row>
    <row r="642">
      <c r="A642" s="1" t="str">
        <f t="shared" si="1"/>
        <v>fdroidgithubInline Methoddeep-learning</v>
      </c>
      <c r="B642" s="1" t="s">
        <v>145</v>
      </c>
      <c r="C642" s="1" t="s">
        <v>139</v>
      </c>
      <c r="D642" s="1" t="s">
        <v>78</v>
      </c>
      <c r="E642" s="1" t="s">
        <v>148</v>
      </c>
      <c r="F642" s="17">
        <v>0.693526650073197</v>
      </c>
      <c r="G642" s="17">
        <v>0.687554568812832</v>
      </c>
    </row>
    <row r="643">
      <c r="A643" s="1" t="str">
        <f t="shared" si="1"/>
        <v>fdroidgithubExtract And Move Methoddeep-learning</v>
      </c>
      <c r="B643" s="1" t="s">
        <v>145</v>
      </c>
      <c r="C643" s="1" t="s">
        <v>139</v>
      </c>
      <c r="D643" s="1" t="s">
        <v>74</v>
      </c>
      <c r="E643" s="1" t="s">
        <v>148</v>
      </c>
      <c r="F643" s="17">
        <v>0.651867055699876</v>
      </c>
      <c r="G643" s="17">
        <v>0.651725560291489</v>
      </c>
    </row>
    <row r="644">
      <c r="A644" s="1" t="str">
        <f t="shared" si="1"/>
        <v>apachegithubMove Classdeep-learning</v>
      </c>
      <c r="B644" s="1" t="s">
        <v>144</v>
      </c>
      <c r="C644" s="1" t="s">
        <v>139</v>
      </c>
      <c r="D644" s="1" t="s">
        <v>68</v>
      </c>
      <c r="E644" s="1" t="s">
        <v>148</v>
      </c>
      <c r="F644" s="17">
        <v>0.926398060186968</v>
      </c>
      <c r="G644" s="17">
        <v>0.92633345766505</v>
      </c>
    </row>
    <row r="645">
      <c r="A645" s="1" t="str">
        <f t="shared" si="1"/>
        <v>apachegithubExtract Classdeep-learning</v>
      </c>
      <c r="B645" s="1" t="s">
        <v>144</v>
      </c>
      <c r="C645" s="1" t="s">
        <v>139</v>
      </c>
      <c r="D645" s="1" t="s">
        <v>58</v>
      </c>
      <c r="E645" s="1" t="s">
        <v>148</v>
      </c>
      <c r="F645" s="17">
        <v>0.840807084674967</v>
      </c>
      <c r="G645" s="17">
        <v>0.837560611712047</v>
      </c>
    </row>
    <row r="646">
      <c r="A646" s="1" t="str">
        <f t="shared" si="1"/>
        <v>apachegithubExtract Superclassdeep-learning</v>
      </c>
      <c r="B646" s="1" t="s">
        <v>144</v>
      </c>
      <c r="C646" s="1" t="s">
        <v>139</v>
      </c>
      <c r="D646" s="1" t="s">
        <v>59</v>
      </c>
      <c r="E646" s="1" t="s">
        <v>148</v>
      </c>
      <c r="F646" s="17">
        <v>0.890290884050033</v>
      </c>
      <c r="G646" s="17">
        <v>0.889344771851299</v>
      </c>
    </row>
    <row r="647">
      <c r="A647" s="1" t="str">
        <f t="shared" si="1"/>
        <v>apachegithubExtract Interfacedeep-learning</v>
      </c>
      <c r="B647" s="1" t="s">
        <v>144</v>
      </c>
      <c r="C647" s="1" t="s">
        <v>139</v>
      </c>
      <c r="D647" s="1" t="s">
        <v>62</v>
      </c>
      <c r="E647" s="1" t="s">
        <v>148</v>
      </c>
      <c r="F647" s="17">
        <v>0.869027069226972</v>
      </c>
      <c r="G647" s="17">
        <v>0.868231511254019</v>
      </c>
    </row>
    <row r="648">
      <c r="A648" s="1" t="str">
        <f t="shared" si="1"/>
        <v>apachegithubExtract Subclassdeep-learning</v>
      </c>
      <c r="B648" s="1" t="s">
        <v>144</v>
      </c>
      <c r="C648" s="1" t="s">
        <v>139</v>
      </c>
      <c r="D648" s="1" t="s">
        <v>63</v>
      </c>
      <c r="E648" s="1" t="s">
        <v>148</v>
      </c>
      <c r="F648" s="17">
        <v>0.899985388154994</v>
      </c>
      <c r="G648" s="17">
        <v>0.898863866910123</v>
      </c>
    </row>
    <row r="649">
      <c r="A649" s="1" t="str">
        <f t="shared" si="1"/>
        <v>apachegithubRename Classdeep-learning</v>
      </c>
      <c r="B649" s="1" t="s">
        <v>144</v>
      </c>
      <c r="C649" s="1" t="s">
        <v>139</v>
      </c>
      <c r="D649" s="1" t="s">
        <v>70</v>
      </c>
      <c r="E649" s="1" t="s">
        <v>148</v>
      </c>
      <c r="F649" s="17">
        <v>0.905174574499559</v>
      </c>
      <c r="G649" s="17">
        <v>0.9014298752662</v>
      </c>
    </row>
    <row r="650">
      <c r="A650" s="1" t="str">
        <f t="shared" si="1"/>
        <v>apachegithubMove And Rename Classdeep-learning</v>
      </c>
      <c r="B650" s="1" t="s">
        <v>144</v>
      </c>
      <c r="C650" s="1" t="s">
        <v>139</v>
      </c>
      <c r="D650" s="1" t="s">
        <v>67</v>
      </c>
      <c r="E650" s="1" t="s">
        <v>148</v>
      </c>
      <c r="F650" s="17">
        <v>0.915677966101694</v>
      </c>
      <c r="G650" s="17">
        <v>0.912844036697247</v>
      </c>
    </row>
    <row r="651">
      <c r="A651" s="1" t="str">
        <f t="shared" si="1"/>
        <v>apachefdroidMove Classdeep-learning</v>
      </c>
      <c r="B651" s="1" t="s">
        <v>144</v>
      </c>
      <c r="C651" s="1" t="s">
        <v>145</v>
      </c>
      <c r="D651" s="1" t="s">
        <v>68</v>
      </c>
      <c r="E651" s="1" t="s">
        <v>148</v>
      </c>
      <c r="F651" s="17">
        <v>0.934092287336677</v>
      </c>
      <c r="G651" s="17">
        <v>0.933945756780402</v>
      </c>
    </row>
    <row r="652">
      <c r="A652" s="1" t="str">
        <f t="shared" si="1"/>
        <v>apachefdroidExtract Classdeep-learning</v>
      </c>
      <c r="B652" s="1" t="s">
        <v>144</v>
      </c>
      <c r="C652" s="1" t="s">
        <v>145</v>
      </c>
      <c r="D652" s="1" t="s">
        <v>58</v>
      </c>
      <c r="E652" s="1" t="s">
        <v>148</v>
      </c>
      <c r="F652" s="17">
        <v>0.847095133514917</v>
      </c>
      <c r="G652" s="17">
        <v>0.846917808219178</v>
      </c>
    </row>
    <row r="653">
      <c r="A653" s="1" t="str">
        <f t="shared" si="1"/>
        <v>apachefdroidExtract Superclassdeep-learning</v>
      </c>
      <c r="B653" s="1" t="s">
        <v>144</v>
      </c>
      <c r="C653" s="1" t="s">
        <v>145</v>
      </c>
      <c r="D653" s="1" t="s">
        <v>59</v>
      </c>
      <c r="E653" s="1" t="s">
        <v>148</v>
      </c>
      <c r="F653" s="17">
        <v>0.866502385245886</v>
      </c>
      <c r="G653" s="17">
        <v>0.865753424657534</v>
      </c>
    </row>
    <row r="654">
      <c r="A654" s="1" t="str">
        <f t="shared" si="1"/>
        <v>apachefdroidExtract Interfacedeep-learning</v>
      </c>
      <c r="B654" s="1" t="s">
        <v>144</v>
      </c>
      <c r="C654" s="1" t="s">
        <v>145</v>
      </c>
      <c r="D654" s="1" t="s">
        <v>62</v>
      </c>
      <c r="E654" s="1" t="s">
        <v>148</v>
      </c>
      <c r="F654" s="17">
        <v>0.828313927451858</v>
      </c>
      <c r="G654" s="17">
        <v>0.822128851540616</v>
      </c>
    </row>
    <row r="655">
      <c r="A655" s="1" t="str">
        <f t="shared" si="1"/>
        <v>apachefdroidExtract Subclassdeep-learning</v>
      </c>
      <c r="B655" s="1" t="s">
        <v>144</v>
      </c>
      <c r="C655" s="1" t="s">
        <v>145</v>
      </c>
      <c r="D655" s="1" t="s">
        <v>63</v>
      </c>
      <c r="E655" s="1" t="s">
        <v>148</v>
      </c>
      <c r="F655" s="17">
        <v>0.906047155402825</v>
      </c>
      <c r="G655" s="17">
        <v>0.904878048780487</v>
      </c>
    </row>
    <row r="656">
      <c r="A656" s="1" t="str">
        <f t="shared" si="1"/>
        <v>apachefdroidRename Classdeep-learning</v>
      </c>
      <c r="B656" s="1" t="s">
        <v>144</v>
      </c>
      <c r="C656" s="1" t="s">
        <v>145</v>
      </c>
      <c r="D656" s="1" t="s">
        <v>70</v>
      </c>
      <c r="E656" s="1" t="s">
        <v>148</v>
      </c>
      <c r="F656" s="17">
        <v>0.913478078943698</v>
      </c>
      <c r="G656" s="17">
        <v>0.91156462585034</v>
      </c>
    </row>
    <row r="657">
      <c r="A657" s="1" t="str">
        <f t="shared" si="1"/>
        <v>apachefdroidMove And Rename Classdeep-learning</v>
      </c>
      <c r="B657" s="1" t="s">
        <v>144</v>
      </c>
      <c r="C657" s="1" t="s">
        <v>145</v>
      </c>
      <c r="D657" s="1" t="s">
        <v>67</v>
      </c>
      <c r="E657" s="1" t="s">
        <v>148</v>
      </c>
      <c r="F657" s="17">
        <v>0.9125</v>
      </c>
      <c r="G657" s="17">
        <v>0.909090909090909</v>
      </c>
    </row>
    <row r="658">
      <c r="A658" s="1" t="str">
        <f t="shared" si="1"/>
        <v>githubapacheMove Classdeep-learning</v>
      </c>
      <c r="B658" s="1" t="s">
        <v>139</v>
      </c>
      <c r="C658" s="1" t="s">
        <v>144</v>
      </c>
      <c r="D658" s="1" t="s">
        <v>68</v>
      </c>
      <c r="E658" s="1" t="s">
        <v>148</v>
      </c>
      <c r="F658" s="17">
        <v>0.960324302134646</v>
      </c>
      <c r="G658" s="17">
        <v>0.960050462573591</v>
      </c>
    </row>
    <row r="659">
      <c r="A659" s="1" t="str">
        <f t="shared" si="1"/>
        <v>githubapacheExtract Classdeep-learning</v>
      </c>
      <c r="B659" s="1" t="s">
        <v>139</v>
      </c>
      <c r="C659" s="1" t="s">
        <v>144</v>
      </c>
      <c r="D659" s="1" t="s">
        <v>58</v>
      </c>
      <c r="E659" s="1" t="s">
        <v>148</v>
      </c>
      <c r="F659" s="17">
        <v>0.836145128111887</v>
      </c>
      <c r="G659" s="17">
        <v>0.833473507148864</v>
      </c>
    </row>
    <row r="660">
      <c r="A660" s="1" t="str">
        <f t="shared" si="1"/>
        <v>githubapacheExtract Superclassdeep-learning</v>
      </c>
      <c r="B660" s="1" t="s">
        <v>139</v>
      </c>
      <c r="C660" s="1" t="s">
        <v>144</v>
      </c>
      <c r="D660" s="1" t="s">
        <v>59</v>
      </c>
      <c r="E660" s="1" t="s">
        <v>148</v>
      </c>
      <c r="F660" s="17">
        <v>0.893375653287757</v>
      </c>
      <c r="G660" s="17">
        <v>0.89318755256518</v>
      </c>
    </row>
    <row r="661">
      <c r="A661" s="1" t="str">
        <f t="shared" si="1"/>
        <v>githubapacheExtract Interfacedeep-learning</v>
      </c>
      <c r="B661" s="1" t="s">
        <v>139</v>
      </c>
      <c r="C661" s="1" t="s">
        <v>144</v>
      </c>
      <c r="D661" s="1" t="s">
        <v>62</v>
      </c>
      <c r="E661" s="1" t="s">
        <v>148</v>
      </c>
      <c r="F661" s="17">
        <v>0.879237481636193</v>
      </c>
      <c r="G661" s="17">
        <v>0.878889823380992</v>
      </c>
    </row>
    <row r="662">
      <c r="A662" s="1" t="str">
        <f t="shared" si="1"/>
        <v>githubapacheExtract Subclassdeep-learning</v>
      </c>
      <c r="B662" s="1" t="s">
        <v>139</v>
      </c>
      <c r="C662" s="1" t="s">
        <v>144</v>
      </c>
      <c r="D662" s="1" t="s">
        <v>63</v>
      </c>
      <c r="E662" s="1" t="s">
        <v>148</v>
      </c>
      <c r="F662" s="17">
        <v>0.884859958976451</v>
      </c>
      <c r="G662" s="17">
        <v>0.884356602186711</v>
      </c>
    </row>
    <row r="663">
      <c r="A663" s="1" t="str">
        <f t="shared" si="1"/>
        <v>githubapacheRename Classdeep-learning</v>
      </c>
      <c r="B663" s="1" t="s">
        <v>139</v>
      </c>
      <c r="C663" s="1" t="s">
        <v>144</v>
      </c>
      <c r="D663" s="1" t="s">
        <v>70</v>
      </c>
      <c r="E663" s="1" t="s">
        <v>148</v>
      </c>
      <c r="F663" s="17">
        <v>0.918540376676986</v>
      </c>
      <c r="G663" s="17">
        <v>0.918312387791741</v>
      </c>
    </row>
    <row r="664">
      <c r="A664" s="1" t="str">
        <f t="shared" si="1"/>
        <v>githubapacheMove And Rename Classdeep-learning</v>
      </c>
      <c r="B664" s="1" t="s">
        <v>139</v>
      </c>
      <c r="C664" s="1" t="s">
        <v>144</v>
      </c>
      <c r="D664" s="1" t="s">
        <v>67</v>
      </c>
      <c r="E664" s="1" t="s">
        <v>148</v>
      </c>
      <c r="F664" s="17">
        <v>0.881781914893617</v>
      </c>
      <c r="G664" s="17">
        <v>0.879310344827586</v>
      </c>
    </row>
    <row r="665">
      <c r="A665" s="1" t="str">
        <f t="shared" si="1"/>
        <v>githubfdroidMove Classdeep-learning</v>
      </c>
      <c r="B665" s="1" t="s">
        <v>139</v>
      </c>
      <c r="C665" s="1" t="s">
        <v>145</v>
      </c>
      <c r="D665" s="1" t="s">
        <v>68</v>
      </c>
      <c r="E665" s="1" t="s">
        <v>148</v>
      </c>
      <c r="F665" s="17">
        <v>0.939292276597047</v>
      </c>
      <c r="G665" s="17">
        <v>0.939195100612423</v>
      </c>
    </row>
    <row r="666">
      <c r="A666" s="1" t="str">
        <f t="shared" si="1"/>
        <v>githubfdroidExtract Classdeep-learning</v>
      </c>
      <c r="B666" s="1" t="s">
        <v>139</v>
      </c>
      <c r="C666" s="1" t="s">
        <v>145</v>
      </c>
      <c r="D666" s="1" t="s">
        <v>58</v>
      </c>
      <c r="E666" s="1" t="s">
        <v>148</v>
      </c>
      <c r="F666" s="17">
        <v>0.87098247782453</v>
      </c>
      <c r="G666" s="17">
        <v>0.870890410958904</v>
      </c>
    </row>
    <row r="667">
      <c r="A667" s="1" t="str">
        <f t="shared" si="1"/>
        <v>githubfdroidExtract Superclassdeep-learning</v>
      </c>
      <c r="B667" s="1" t="s">
        <v>139</v>
      </c>
      <c r="C667" s="1" t="s">
        <v>145</v>
      </c>
      <c r="D667" s="1" t="s">
        <v>59</v>
      </c>
      <c r="E667" s="1" t="s">
        <v>148</v>
      </c>
      <c r="F667" s="17">
        <v>0.883543990086741</v>
      </c>
      <c r="G667" s="17">
        <v>0.881164383561643</v>
      </c>
    </row>
    <row r="668">
      <c r="A668" s="1" t="str">
        <f t="shared" si="1"/>
        <v>githubfdroidExtract Interfacedeep-learning</v>
      </c>
      <c r="B668" s="1" t="s">
        <v>139</v>
      </c>
      <c r="C668" s="1" t="s">
        <v>145</v>
      </c>
      <c r="D668" s="1" t="s">
        <v>62</v>
      </c>
      <c r="E668" s="1" t="s">
        <v>148</v>
      </c>
      <c r="F668" s="17">
        <v>0.857515760441292</v>
      </c>
      <c r="G668" s="17">
        <v>0.841736694677871</v>
      </c>
    </row>
    <row r="669">
      <c r="A669" s="1" t="str">
        <f t="shared" si="1"/>
        <v>githubfdroidExtract Subclassdeep-learning</v>
      </c>
      <c r="B669" s="1" t="s">
        <v>139</v>
      </c>
      <c r="C669" s="1" t="s">
        <v>145</v>
      </c>
      <c r="D669" s="1" t="s">
        <v>63</v>
      </c>
      <c r="E669" s="1" t="s">
        <v>148</v>
      </c>
      <c r="F669" s="17">
        <v>0.903052834775148</v>
      </c>
      <c r="G669" s="17">
        <v>0.902439024390243</v>
      </c>
    </row>
    <row r="670">
      <c r="A670" s="1" t="str">
        <f t="shared" si="1"/>
        <v>githubfdroidRename Classdeep-learning</v>
      </c>
      <c r="B670" s="1" t="s">
        <v>139</v>
      </c>
      <c r="C670" s="1" t="s">
        <v>145</v>
      </c>
      <c r="D670" s="1" t="s">
        <v>70</v>
      </c>
      <c r="E670" s="1" t="s">
        <v>148</v>
      </c>
      <c r="F670" s="17">
        <v>0.89487947511054</v>
      </c>
      <c r="G670" s="17">
        <v>0.884353741496598</v>
      </c>
    </row>
    <row r="671">
      <c r="A671" s="1" t="str">
        <f t="shared" si="1"/>
        <v>githubfdroidMove And Rename Classdeep-learning</v>
      </c>
      <c r="B671" s="1" t="s">
        <v>139</v>
      </c>
      <c r="C671" s="1" t="s">
        <v>145</v>
      </c>
      <c r="D671" s="1" t="s">
        <v>67</v>
      </c>
      <c r="E671" s="1" t="s">
        <v>148</v>
      </c>
      <c r="F671" s="17">
        <v>0.829059829059829</v>
      </c>
      <c r="G671" s="17">
        <v>0.818181818181818</v>
      </c>
    </row>
    <row r="672">
      <c r="A672" s="1" t="str">
        <f t="shared" si="1"/>
        <v>fdroidapacheMove Classdeep-learning</v>
      </c>
      <c r="B672" s="1" t="s">
        <v>145</v>
      </c>
      <c r="C672" s="1" t="s">
        <v>144</v>
      </c>
      <c r="D672" s="1" t="s">
        <v>68</v>
      </c>
      <c r="E672" s="1" t="s">
        <v>148</v>
      </c>
      <c r="F672" s="17">
        <v>0.92358947529513</v>
      </c>
      <c r="G672" s="17">
        <v>0.92094196804037</v>
      </c>
    </row>
    <row r="673">
      <c r="A673" s="1" t="str">
        <f t="shared" si="1"/>
        <v>fdroidapacheExtract Classdeep-learning</v>
      </c>
      <c r="B673" s="1" t="s">
        <v>145</v>
      </c>
      <c r="C673" s="1" t="s">
        <v>144</v>
      </c>
      <c r="D673" s="1" t="s">
        <v>58</v>
      </c>
      <c r="E673" s="1" t="s">
        <v>148</v>
      </c>
      <c r="F673" s="17">
        <v>0.811924592083587</v>
      </c>
      <c r="G673" s="17">
        <v>0.783010933557611</v>
      </c>
    </row>
    <row r="674">
      <c r="A674" s="1" t="str">
        <f t="shared" si="1"/>
        <v>fdroidapacheExtract Superclassdeep-learning</v>
      </c>
      <c r="B674" s="1" t="s">
        <v>145</v>
      </c>
      <c r="C674" s="1" t="s">
        <v>144</v>
      </c>
      <c r="D674" s="1" t="s">
        <v>59</v>
      </c>
      <c r="E674" s="1" t="s">
        <v>148</v>
      </c>
      <c r="F674" s="17">
        <v>0.863016665779559</v>
      </c>
      <c r="G674" s="17">
        <v>0.847350714886459</v>
      </c>
    </row>
    <row r="675">
      <c r="A675" s="1" t="str">
        <f t="shared" si="1"/>
        <v>fdroidapacheExtract Interfacedeep-learning</v>
      </c>
      <c r="B675" s="1" t="s">
        <v>145</v>
      </c>
      <c r="C675" s="1" t="s">
        <v>144</v>
      </c>
      <c r="D675" s="1" t="s">
        <v>62</v>
      </c>
      <c r="E675" s="1" t="s">
        <v>148</v>
      </c>
      <c r="F675" s="17">
        <v>0.808140105718624</v>
      </c>
      <c r="G675" s="17">
        <v>0.786375105130361</v>
      </c>
    </row>
    <row r="676">
      <c r="A676" s="1" t="str">
        <f t="shared" si="1"/>
        <v>fdroidapacheExtract Subclassdeep-learning</v>
      </c>
      <c r="B676" s="1" t="s">
        <v>145</v>
      </c>
      <c r="C676" s="1" t="s">
        <v>144</v>
      </c>
      <c r="D676" s="1" t="s">
        <v>63</v>
      </c>
      <c r="E676" s="1" t="s">
        <v>148</v>
      </c>
      <c r="F676" s="17">
        <v>0.809129503335975</v>
      </c>
      <c r="G676" s="17">
        <v>0.783851976450799</v>
      </c>
    </row>
    <row r="677">
      <c r="A677" s="1" t="str">
        <f t="shared" si="1"/>
        <v>fdroidapacheRename Classdeep-learning</v>
      </c>
      <c r="B677" s="1" t="s">
        <v>145</v>
      </c>
      <c r="C677" s="1" t="s">
        <v>144</v>
      </c>
      <c r="D677" s="1" t="s">
        <v>70</v>
      </c>
      <c r="E677" s="1" t="s">
        <v>148</v>
      </c>
      <c r="F677" s="17">
        <v>0.883936312630176</v>
      </c>
      <c r="G677" s="17">
        <v>0.872531418312387</v>
      </c>
    </row>
    <row r="678">
      <c r="A678" s="1" t="str">
        <f t="shared" si="1"/>
        <v>fdroidapacheMove And Rename Classdeep-learning</v>
      </c>
      <c r="B678" s="1" t="s">
        <v>145</v>
      </c>
      <c r="C678" s="1" t="s">
        <v>144</v>
      </c>
      <c r="D678" s="1" t="s">
        <v>67</v>
      </c>
      <c r="E678" s="1" t="s">
        <v>148</v>
      </c>
      <c r="F678" s="17">
        <v>0.80605336519315</v>
      </c>
      <c r="G678" s="17">
        <v>0.804597701149425</v>
      </c>
    </row>
    <row r="679">
      <c r="A679" s="1" t="str">
        <f t="shared" si="1"/>
        <v>fdroidgithubMove Classdeep-learning</v>
      </c>
      <c r="B679" s="1" t="s">
        <v>145</v>
      </c>
      <c r="C679" s="1" t="s">
        <v>139</v>
      </c>
      <c r="D679" s="1" t="s">
        <v>68</v>
      </c>
      <c r="E679" s="1" t="s">
        <v>148</v>
      </c>
      <c r="F679" s="17">
        <v>0.919224705137588</v>
      </c>
      <c r="G679" s="17">
        <v>0.917505905756558</v>
      </c>
    </row>
    <row r="680">
      <c r="A680" s="1" t="str">
        <f t="shared" si="1"/>
        <v>fdroidgithubExtract Classdeep-learning</v>
      </c>
      <c r="B680" s="1" t="s">
        <v>145</v>
      </c>
      <c r="C680" s="1" t="s">
        <v>139</v>
      </c>
      <c r="D680" s="1" t="s">
        <v>58</v>
      </c>
      <c r="E680" s="1" t="s">
        <v>148</v>
      </c>
      <c r="F680" s="17">
        <v>0.836412254751662</v>
      </c>
      <c r="G680" s="17">
        <v>0.813999751336566</v>
      </c>
    </row>
    <row r="681">
      <c r="A681" s="1" t="str">
        <f t="shared" si="1"/>
        <v>fdroidgithubExtract Superclassdeep-learning</v>
      </c>
      <c r="B681" s="1" t="s">
        <v>145</v>
      </c>
      <c r="C681" s="1" t="s">
        <v>139</v>
      </c>
      <c r="D681" s="1" t="s">
        <v>59</v>
      </c>
      <c r="E681" s="1" t="s">
        <v>148</v>
      </c>
      <c r="F681" s="17">
        <v>0.877619611378695</v>
      </c>
      <c r="G681" s="17">
        <v>0.862862116125823</v>
      </c>
    </row>
    <row r="682">
      <c r="A682" s="1" t="str">
        <f t="shared" si="1"/>
        <v>fdroidgithubExtract Interfacedeep-learning</v>
      </c>
      <c r="B682" s="1" t="s">
        <v>145</v>
      </c>
      <c r="C682" s="1" t="s">
        <v>139</v>
      </c>
      <c r="D682" s="1" t="s">
        <v>62</v>
      </c>
      <c r="E682" s="1" t="s">
        <v>148</v>
      </c>
      <c r="F682" s="17">
        <v>0.825492014522298</v>
      </c>
      <c r="G682" s="17">
        <v>0.806237942122186</v>
      </c>
    </row>
    <row r="683">
      <c r="A683" s="1" t="str">
        <f t="shared" si="1"/>
        <v>fdroidgithubExtract Subclassdeep-learning</v>
      </c>
      <c r="B683" s="1" t="s">
        <v>145</v>
      </c>
      <c r="C683" s="1" t="s">
        <v>139</v>
      </c>
      <c r="D683" s="1" t="s">
        <v>63</v>
      </c>
      <c r="E683" s="1" t="s">
        <v>148</v>
      </c>
      <c r="F683" s="17">
        <v>0.851880407778634</v>
      </c>
      <c r="G683" s="17">
        <v>0.836275106512477</v>
      </c>
    </row>
    <row r="684">
      <c r="A684" s="1" t="str">
        <f t="shared" si="1"/>
        <v>fdroidgithubRename Classdeep-learning</v>
      </c>
      <c r="B684" s="1" t="s">
        <v>145</v>
      </c>
      <c r="C684" s="1" t="s">
        <v>139</v>
      </c>
      <c r="D684" s="1" t="s">
        <v>70</v>
      </c>
      <c r="E684" s="1" t="s">
        <v>148</v>
      </c>
      <c r="F684" s="17">
        <v>0.889759854485172</v>
      </c>
      <c r="G684" s="17">
        <v>0.876026772132643</v>
      </c>
    </row>
    <row r="685">
      <c r="A685" s="1" t="str">
        <f t="shared" si="1"/>
        <v>fdroidgithubMove And Rename Classdeep-learning</v>
      </c>
      <c r="B685" s="1" t="s">
        <v>145</v>
      </c>
      <c r="C685" s="1" t="s">
        <v>139</v>
      </c>
      <c r="D685" s="1" t="s">
        <v>67</v>
      </c>
      <c r="E685" s="1" t="s">
        <v>148</v>
      </c>
      <c r="F685" s="17">
        <v>0.869632725570122</v>
      </c>
      <c r="G685" s="17">
        <v>0.861467889908256</v>
      </c>
    </row>
    <row r="686">
      <c r="A686" s="1" t="str">
        <f t="shared" si="1"/>
        <v>apachegithubRename Parameterdeep-learning</v>
      </c>
      <c r="B686" s="1" t="s">
        <v>144</v>
      </c>
      <c r="C686" s="1" t="s">
        <v>139</v>
      </c>
      <c r="D686" s="1" t="s">
        <v>89</v>
      </c>
      <c r="E686" s="1" t="s">
        <v>148</v>
      </c>
      <c r="F686" s="17">
        <v>0.808641118261618</v>
      </c>
      <c r="G686" s="17">
        <v>0.771463631281921</v>
      </c>
    </row>
    <row r="687">
      <c r="A687" s="1" t="str">
        <f t="shared" si="1"/>
        <v>apachegithubRename Variabledeep-learning</v>
      </c>
      <c r="B687" s="1" t="s">
        <v>144</v>
      </c>
      <c r="C687" s="1" t="s">
        <v>139</v>
      </c>
      <c r="D687" s="1" t="s">
        <v>91</v>
      </c>
      <c r="E687" s="1" t="s">
        <v>148</v>
      </c>
      <c r="F687" s="17">
        <v>0.780466956262091</v>
      </c>
      <c r="G687" s="17">
        <v>0.758869303731665</v>
      </c>
    </row>
    <row r="688">
      <c r="A688" s="1" t="str">
        <f t="shared" si="1"/>
        <v>apachegithubInline Variabledeep-learning</v>
      </c>
      <c r="B688" s="1" t="s">
        <v>144</v>
      </c>
      <c r="C688" s="1" t="s">
        <v>139</v>
      </c>
      <c r="D688" s="1" t="s">
        <v>87</v>
      </c>
      <c r="E688" s="1" t="s">
        <v>148</v>
      </c>
      <c r="F688" s="17">
        <v>0.798289023041107</v>
      </c>
      <c r="G688" s="17">
        <v>0.771642307359681</v>
      </c>
    </row>
    <row r="689">
      <c r="A689" s="1" t="str">
        <f t="shared" si="1"/>
        <v>apachegithubReplace Variable With Attributedeep-learning</v>
      </c>
      <c r="B689" s="1" t="s">
        <v>144</v>
      </c>
      <c r="C689" s="1" t="s">
        <v>139</v>
      </c>
      <c r="D689" s="1" t="s">
        <v>93</v>
      </c>
      <c r="E689" s="1" t="s">
        <v>148</v>
      </c>
      <c r="F689" s="17">
        <v>0.827676150366859</v>
      </c>
      <c r="G689" s="17">
        <v>0.812884108867427</v>
      </c>
    </row>
    <row r="690">
      <c r="A690" s="1" t="str">
        <f t="shared" si="1"/>
        <v>apachegithubParameterize Variabledeep-learning</v>
      </c>
      <c r="B690" s="1" t="s">
        <v>144</v>
      </c>
      <c r="C690" s="1" t="s">
        <v>139</v>
      </c>
      <c r="D690" s="1" t="s">
        <v>88</v>
      </c>
      <c r="E690" s="1" t="s">
        <v>148</v>
      </c>
      <c r="F690" s="17">
        <v>0.785254611840073</v>
      </c>
      <c r="G690" s="17">
        <v>0.765173497763269</v>
      </c>
    </row>
    <row r="691">
      <c r="A691" s="1" t="str">
        <f t="shared" si="1"/>
        <v>apachegithubExtract Variabledeep-learning</v>
      </c>
      <c r="B691" s="1" t="s">
        <v>144</v>
      </c>
      <c r="C691" s="1" t="s">
        <v>139</v>
      </c>
      <c r="D691" s="1" t="s">
        <v>85</v>
      </c>
      <c r="E691" s="1" t="s">
        <v>148</v>
      </c>
      <c r="F691" s="17">
        <v>0.822014977338254</v>
      </c>
      <c r="G691" s="17">
        <v>0.81798060708263</v>
      </c>
    </row>
    <row r="692">
      <c r="A692" s="1" t="str">
        <f t="shared" si="1"/>
        <v>apachefdroidRename Parameterdeep-learning</v>
      </c>
      <c r="B692" s="1" t="s">
        <v>144</v>
      </c>
      <c r="C692" s="1" t="s">
        <v>145</v>
      </c>
      <c r="D692" s="1" t="s">
        <v>89</v>
      </c>
      <c r="E692" s="1" t="s">
        <v>148</v>
      </c>
      <c r="F692" s="17">
        <v>0.741711164017668</v>
      </c>
      <c r="G692" s="17">
        <v>0.671869543962567</v>
      </c>
    </row>
    <row r="693">
      <c r="A693" s="1" t="str">
        <f t="shared" si="1"/>
        <v>apachefdroidRename Variabledeep-learning</v>
      </c>
      <c r="B693" s="1" t="s">
        <v>144</v>
      </c>
      <c r="C693" s="1" t="s">
        <v>145</v>
      </c>
      <c r="D693" s="1" t="s">
        <v>91</v>
      </c>
      <c r="E693" s="1" t="s">
        <v>148</v>
      </c>
      <c r="F693" s="17">
        <v>0.72201175512077</v>
      </c>
      <c r="G693" s="17">
        <v>0.687236553700893</v>
      </c>
    </row>
    <row r="694">
      <c r="A694" s="1" t="str">
        <f t="shared" si="1"/>
        <v>apachefdroidInline Variabledeep-learning</v>
      </c>
      <c r="B694" s="1" t="s">
        <v>144</v>
      </c>
      <c r="C694" s="1" t="s">
        <v>145</v>
      </c>
      <c r="D694" s="1" t="s">
        <v>87</v>
      </c>
      <c r="E694" s="1" t="s">
        <v>148</v>
      </c>
      <c r="F694" s="17">
        <v>0.726101526352487</v>
      </c>
      <c r="G694" s="17">
        <v>0.659154275092936</v>
      </c>
    </row>
    <row r="695">
      <c r="A695" s="1" t="str">
        <f t="shared" si="1"/>
        <v>apachefdroidReplace Variable With Attributedeep-learning</v>
      </c>
      <c r="B695" s="1" t="s">
        <v>144</v>
      </c>
      <c r="C695" s="1" t="s">
        <v>145</v>
      </c>
      <c r="D695" s="1" t="s">
        <v>93</v>
      </c>
      <c r="E695" s="1" t="s">
        <v>148</v>
      </c>
      <c r="F695" s="17">
        <v>0.72415242900279</v>
      </c>
      <c r="G695" s="17">
        <v>0.658658658658658</v>
      </c>
    </row>
    <row r="696">
      <c r="A696" s="1" t="str">
        <f t="shared" si="1"/>
        <v>apachefdroidParameterize Variabledeep-learning</v>
      </c>
      <c r="B696" s="1" t="s">
        <v>144</v>
      </c>
      <c r="C696" s="1" t="s">
        <v>145</v>
      </c>
      <c r="D696" s="1" t="s">
        <v>88</v>
      </c>
      <c r="E696" s="1" t="s">
        <v>148</v>
      </c>
      <c r="F696" s="17">
        <v>0.68496288497635</v>
      </c>
      <c r="G696" s="17">
        <v>0.636162361623616</v>
      </c>
    </row>
    <row r="697">
      <c r="A697" s="1" t="str">
        <f t="shared" si="1"/>
        <v>apachefdroidExtract Variabledeep-learning</v>
      </c>
      <c r="B697" s="1" t="s">
        <v>144</v>
      </c>
      <c r="C697" s="1" t="s">
        <v>145</v>
      </c>
      <c r="D697" s="1" t="s">
        <v>85</v>
      </c>
      <c r="E697" s="1" t="s">
        <v>148</v>
      </c>
      <c r="F697" s="17">
        <v>0.770235694289756</v>
      </c>
      <c r="G697" s="17">
        <v>0.751322751322751</v>
      </c>
    </row>
    <row r="698">
      <c r="A698" s="1" t="str">
        <f t="shared" si="1"/>
        <v>fdroidapacheRename Parameterdeep-learning</v>
      </c>
      <c r="B698" s="1" t="s">
        <v>145</v>
      </c>
      <c r="C698" s="1" t="s">
        <v>144</v>
      </c>
      <c r="D698" s="1" t="s">
        <v>89</v>
      </c>
      <c r="E698" s="1" t="s">
        <v>148</v>
      </c>
      <c r="F698" s="17">
        <v>0.663995927220761</v>
      </c>
      <c r="G698" s="17">
        <v>0.600635143519576</v>
      </c>
    </row>
    <row r="699">
      <c r="A699" s="1" t="str">
        <f t="shared" si="1"/>
        <v>fdroidapacheRename Variabledeep-learning</v>
      </c>
      <c r="B699" s="1" t="s">
        <v>145</v>
      </c>
      <c r="C699" s="1" t="s">
        <v>144</v>
      </c>
      <c r="D699" s="1" t="s">
        <v>91</v>
      </c>
      <c r="E699" s="1" t="s">
        <v>148</v>
      </c>
      <c r="F699" s="17">
        <v>0.645955745164277</v>
      </c>
      <c r="G699" s="17">
        <v>0.591440983778859</v>
      </c>
    </row>
    <row r="700">
      <c r="A700" s="1" t="str">
        <f t="shared" si="1"/>
        <v>fdroidapacheInline Variabledeep-learning</v>
      </c>
      <c r="B700" s="1" t="s">
        <v>145</v>
      </c>
      <c r="C700" s="1" t="s">
        <v>144</v>
      </c>
      <c r="D700" s="1" t="s">
        <v>87</v>
      </c>
      <c r="E700" s="1" t="s">
        <v>148</v>
      </c>
      <c r="F700" s="17">
        <v>0.662099386411893</v>
      </c>
      <c r="G700" s="17">
        <v>0.655003561253561</v>
      </c>
    </row>
    <row r="701">
      <c r="A701" s="1" t="str">
        <f t="shared" si="1"/>
        <v>fdroidapacheReplace Variable With Attributedeep-learning</v>
      </c>
      <c r="B701" s="1" t="s">
        <v>145</v>
      </c>
      <c r="C701" s="1" t="s">
        <v>144</v>
      </c>
      <c r="D701" s="1" t="s">
        <v>93</v>
      </c>
      <c r="E701" s="1" t="s">
        <v>148</v>
      </c>
      <c r="F701" s="17">
        <v>0.702765169085903</v>
      </c>
      <c r="G701" s="17">
        <v>0.694202504082743</v>
      </c>
    </row>
    <row r="702">
      <c r="A702" s="1" t="str">
        <f t="shared" si="1"/>
        <v>fdroidapacheParameterize Variabledeep-learning</v>
      </c>
      <c r="B702" s="1" t="s">
        <v>145</v>
      </c>
      <c r="C702" s="1" t="s">
        <v>144</v>
      </c>
      <c r="D702" s="1" t="s">
        <v>88</v>
      </c>
      <c r="E702" s="1" t="s">
        <v>148</v>
      </c>
      <c r="F702" s="17">
        <v>0.725451130091923</v>
      </c>
      <c r="G702" s="17">
        <v>0.725215517241379</v>
      </c>
    </row>
    <row r="703">
      <c r="A703" s="1" t="str">
        <f t="shared" si="1"/>
        <v>fdroidapacheExtract Variabledeep-learning</v>
      </c>
      <c r="B703" s="1" t="s">
        <v>145</v>
      </c>
      <c r="C703" s="1" t="s">
        <v>144</v>
      </c>
      <c r="D703" s="1" t="s">
        <v>85</v>
      </c>
      <c r="E703" s="1" t="s">
        <v>148</v>
      </c>
      <c r="F703" s="17">
        <v>0.763469722188856</v>
      </c>
      <c r="G703" s="17">
        <v>0.743856332703213</v>
      </c>
    </row>
    <row r="704">
      <c r="A704" s="1" t="str">
        <f t="shared" si="1"/>
        <v>fdroidgithubRename Parameterdeep-learning</v>
      </c>
      <c r="B704" s="1" t="s">
        <v>145</v>
      </c>
      <c r="C704" s="1" t="s">
        <v>139</v>
      </c>
      <c r="D704" s="1" t="s">
        <v>89</v>
      </c>
      <c r="E704" s="1" t="s">
        <v>148</v>
      </c>
      <c r="F704" s="17">
        <v>0.717366432664442</v>
      </c>
      <c r="G704" s="17">
        <v>0.654223426983069</v>
      </c>
    </row>
    <row r="705">
      <c r="A705" s="1" t="str">
        <f t="shared" si="1"/>
        <v>fdroidgithubRename Variabledeep-learning</v>
      </c>
      <c r="B705" s="1" t="s">
        <v>145</v>
      </c>
      <c r="C705" s="1" t="s">
        <v>139</v>
      </c>
      <c r="D705" s="1" t="s">
        <v>91</v>
      </c>
      <c r="E705" s="1" t="s">
        <v>148</v>
      </c>
      <c r="F705" s="17">
        <v>0.708209588902827</v>
      </c>
      <c r="G705" s="17">
        <v>0.656422447575936</v>
      </c>
    </row>
    <row r="706">
      <c r="A706" s="1" t="str">
        <f t="shared" si="1"/>
        <v>fdroidgithubInline Variabledeep-learning</v>
      </c>
      <c r="B706" s="1" t="s">
        <v>145</v>
      </c>
      <c r="C706" s="1" t="s">
        <v>139</v>
      </c>
      <c r="D706" s="1" t="s">
        <v>87</v>
      </c>
      <c r="E706" s="1" t="s">
        <v>148</v>
      </c>
      <c r="F706" s="17">
        <v>0.702163744568144</v>
      </c>
      <c r="G706" s="17">
        <v>0.693505145723428</v>
      </c>
    </row>
    <row r="707">
      <c r="A707" s="1" t="str">
        <f t="shared" si="1"/>
        <v>fdroidgithubReplace Variable With Attributedeep-learning</v>
      </c>
      <c r="B707" s="1" t="s">
        <v>145</v>
      </c>
      <c r="C707" s="1" t="s">
        <v>139</v>
      </c>
      <c r="D707" s="1" t="s">
        <v>93</v>
      </c>
      <c r="E707" s="1" t="s">
        <v>148</v>
      </c>
      <c r="F707" s="17">
        <v>0.707433991434325</v>
      </c>
      <c r="G707" s="17">
        <v>0.695922958735733</v>
      </c>
    </row>
    <row r="708">
      <c r="A708" s="1" t="str">
        <f t="shared" si="1"/>
        <v>fdroidgithubParameterize Variabledeep-learning</v>
      </c>
      <c r="B708" s="1" t="s">
        <v>145</v>
      </c>
      <c r="C708" s="1" t="s">
        <v>139</v>
      </c>
      <c r="D708" s="1" t="s">
        <v>88</v>
      </c>
      <c r="E708" s="1" t="s">
        <v>148</v>
      </c>
      <c r="F708" s="17">
        <v>0.713883871610381</v>
      </c>
      <c r="G708" s="17">
        <v>0.709859750937008</v>
      </c>
    </row>
    <row r="709">
      <c r="A709" s="1" t="str">
        <f t="shared" si="1"/>
        <v>fdroidgithubExtract Variabledeep-learning</v>
      </c>
      <c r="B709" s="1" t="s">
        <v>145</v>
      </c>
      <c r="C709" s="1" t="s">
        <v>139</v>
      </c>
      <c r="D709" s="1" t="s">
        <v>85</v>
      </c>
      <c r="E709" s="1" t="s">
        <v>148</v>
      </c>
      <c r="F709" s="17">
        <v>0.769344988223689</v>
      </c>
      <c r="G709" s="17">
        <v>0.767706576728499</v>
      </c>
    </row>
    <row r="710">
      <c r="A710" s="1" t="str">
        <f t="shared" si="1"/>
        <v>githubapacheRename Parameterdeep-learning</v>
      </c>
      <c r="B710" s="1" t="s">
        <v>139</v>
      </c>
      <c r="C710" s="1" t="s">
        <v>144</v>
      </c>
      <c r="D710" s="1" t="s">
        <v>89</v>
      </c>
      <c r="E710" s="1" t="s">
        <v>148</v>
      </c>
      <c r="F710" s="17">
        <v>0.865577685663004</v>
      </c>
      <c r="G710" s="17">
        <v>0.86211344414329</v>
      </c>
    </row>
    <row r="711">
      <c r="A711" s="1" t="str">
        <f t="shared" si="1"/>
        <v>githubapacheRename Variabledeep-learning</v>
      </c>
      <c r="B711" s="1" t="s">
        <v>139</v>
      </c>
      <c r="C711" s="1" t="s">
        <v>144</v>
      </c>
      <c r="D711" s="1" t="s">
        <v>91</v>
      </c>
      <c r="E711" s="1" t="s">
        <v>148</v>
      </c>
      <c r="F711" s="17">
        <v>0.834134787660994</v>
      </c>
      <c r="G711" s="17">
        <v>0.82752338576884</v>
      </c>
    </row>
    <row r="712">
      <c r="A712" s="1" t="str">
        <f t="shared" si="1"/>
        <v>githubapacheInline Variabledeep-learning</v>
      </c>
      <c r="B712" s="1" t="s">
        <v>139</v>
      </c>
      <c r="C712" s="1" t="s">
        <v>144</v>
      </c>
      <c r="D712" s="1" t="s">
        <v>87</v>
      </c>
      <c r="E712" s="1" t="s">
        <v>148</v>
      </c>
      <c r="F712" s="17">
        <v>0.844994803372118</v>
      </c>
      <c r="G712" s="17">
        <v>0.844818376068376</v>
      </c>
    </row>
    <row r="713">
      <c r="A713" s="1" t="str">
        <f t="shared" si="1"/>
        <v>githubapacheReplace Variable With Attributedeep-learning</v>
      </c>
      <c r="B713" s="1" t="s">
        <v>139</v>
      </c>
      <c r="C713" s="1" t="s">
        <v>144</v>
      </c>
      <c r="D713" s="1" t="s">
        <v>93</v>
      </c>
      <c r="E713" s="1" t="s">
        <v>148</v>
      </c>
      <c r="F713" s="17">
        <v>0.880417937838913</v>
      </c>
      <c r="G713" s="17">
        <v>0.873843222645617</v>
      </c>
    </row>
    <row r="714">
      <c r="A714" s="1" t="str">
        <f t="shared" si="1"/>
        <v>githubapacheParameterize Variabledeep-learning</v>
      </c>
      <c r="B714" s="1" t="s">
        <v>139</v>
      </c>
      <c r="C714" s="1" t="s">
        <v>144</v>
      </c>
      <c r="D714" s="1" t="s">
        <v>88</v>
      </c>
      <c r="E714" s="1" t="s">
        <v>148</v>
      </c>
      <c r="F714" s="17">
        <v>0.831098681984644</v>
      </c>
      <c r="G714" s="17">
        <v>0.828771551724138</v>
      </c>
    </row>
    <row r="715">
      <c r="A715" s="1" t="str">
        <f t="shared" si="1"/>
        <v>githubapacheExtract Variabledeep-learning</v>
      </c>
      <c r="B715" s="1" t="s">
        <v>139</v>
      </c>
      <c r="C715" s="1" t="s">
        <v>144</v>
      </c>
      <c r="D715" s="1" t="s">
        <v>85</v>
      </c>
      <c r="E715" s="1" t="s">
        <v>148</v>
      </c>
      <c r="F715" s="17">
        <v>0.826887277025188</v>
      </c>
      <c r="G715" s="17">
        <v>0.824826717076244</v>
      </c>
    </row>
    <row r="716">
      <c r="A716" s="1" t="str">
        <f t="shared" si="1"/>
        <v>githubfdroidRename Parameterdeep-learning</v>
      </c>
      <c r="B716" s="1" t="s">
        <v>139</v>
      </c>
      <c r="C716" s="1" t="s">
        <v>145</v>
      </c>
      <c r="D716" s="1" t="s">
        <v>89</v>
      </c>
      <c r="E716" s="1" t="s">
        <v>148</v>
      </c>
      <c r="F716" s="17">
        <v>0.75307992412556</v>
      </c>
      <c r="G716" s="17">
        <v>0.747677910468608</v>
      </c>
    </row>
    <row r="717">
      <c r="A717" s="1" t="str">
        <f t="shared" si="1"/>
        <v>githubfdroidRename Variabledeep-learning</v>
      </c>
      <c r="B717" s="1" t="s">
        <v>139</v>
      </c>
      <c r="C717" s="1" t="s">
        <v>145</v>
      </c>
      <c r="D717" s="1" t="s">
        <v>91</v>
      </c>
      <c r="E717" s="1" t="s">
        <v>148</v>
      </c>
      <c r="F717" s="17">
        <v>0.730612565602593</v>
      </c>
      <c r="G717" s="17">
        <v>0.730034283145057</v>
      </c>
    </row>
    <row r="718">
      <c r="A718" s="1" t="str">
        <f t="shared" si="1"/>
        <v>githubfdroidInline Variabledeep-learning</v>
      </c>
      <c r="B718" s="1" t="s">
        <v>139</v>
      </c>
      <c r="C718" s="1" t="s">
        <v>145</v>
      </c>
      <c r="D718" s="1" t="s">
        <v>87</v>
      </c>
      <c r="E718" s="1" t="s">
        <v>148</v>
      </c>
      <c r="F718" s="17">
        <v>0.73434464059357</v>
      </c>
      <c r="G718" s="17">
        <v>0.7067843866171</v>
      </c>
    </row>
    <row r="719">
      <c r="A719" s="1" t="str">
        <f t="shared" si="1"/>
        <v>githubfdroidReplace Variable With Attributedeep-learning</v>
      </c>
      <c r="B719" s="1" t="s">
        <v>139</v>
      </c>
      <c r="C719" s="1" t="s">
        <v>145</v>
      </c>
      <c r="D719" s="1" t="s">
        <v>93</v>
      </c>
      <c r="E719" s="1" t="s">
        <v>148</v>
      </c>
      <c r="F719" s="17">
        <v>0.745242850558567</v>
      </c>
      <c r="G719" s="17">
        <v>0.726726726726726</v>
      </c>
    </row>
    <row r="720">
      <c r="A720" s="1" t="str">
        <f t="shared" si="1"/>
        <v>githubfdroidParameterize Variabledeep-learning</v>
      </c>
      <c r="B720" s="1" t="s">
        <v>139</v>
      </c>
      <c r="C720" s="1" t="s">
        <v>145</v>
      </c>
      <c r="D720" s="1" t="s">
        <v>88</v>
      </c>
      <c r="E720" s="1" t="s">
        <v>148</v>
      </c>
      <c r="F720" s="17">
        <v>0.702948740728591</v>
      </c>
      <c r="G720" s="17">
        <v>0.694095940959409</v>
      </c>
    </row>
    <row r="721">
      <c r="A721" s="1" t="str">
        <f t="shared" si="1"/>
        <v>githubfdroidExtract Variabledeep-learning</v>
      </c>
      <c r="B721" s="1" t="s">
        <v>139</v>
      </c>
      <c r="C721" s="1" t="s">
        <v>145</v>
      </c>
      <c r="D721" s="1" t="s">
        <v>85</v>
      </c>
      <c r="E721" s="1" t="s">
        <v>148</v>
      </c>
      <c r="F721" s="17">
        <v>0.797427234927234</v>
      </c>
      <c r="G721" s="17">
        <v>0.788359788359788</v>
      </c>
    </row>
    <row r="722">
      <c r="A722" s="1" t="str">
        <f t="shared" si="1"/>
        <v>apachegithubRename Methoddeep-learning</v>
      </c>
      <c r="B722" s="1" t="s">
        <v>144</v>
      </c>
      <c r="C722" s="1" t="s">
        <v>139</v>
      </c>
      <c r="D722" s="1" t="s">
        <v>83</v>
      </c>
      <c r="E722" s="1" t="s">
        <v>148</v>
      </c>
      <c r="F722" s="17">
        <v>0.806702217065457</v>
      </c>
      <c r="G722" s="17">
        <v>0.793885029229856</v>
      </c>
    </row>
    <row r="723">
      <c r="A723" s="1" t="str">
        <f t="shared" si="1"/>
        <v>apachegithubExtract Methoddeep-learning</v>
      </c>
      <c r="B723" s="1" t="s">
        <v>144</v>
      </c>
      <c r="C723" s="1" t="s">
        <v>139</v>
      </c>
      <c r="D723" s="1" t="s">
        <v>76</v>
      </c>
      <c r="E723" s="1" t="s">
        <v>148</v>
      </c>
      <c r="F723" s="17">
        <v>0.822839704724409</v>
      </c>
      <c r="G723" s="17">
        <v>0.819111666525459</v>
      </c>
    </row>
    <row r="724">
      <c r="A724" s="1" t="str">
        <f t="shared" si="1"/>
        <v>apachegithubMove Methoddeep-learning</v>
      </c>
      <c r="B724" s="1" t="s">
        <v>144</v>
      </c>
      <c r="C724" s="1" t="s">
        <v>139</v>
      </c>
      <c r="D724" s="1" t="s">
        <v>79</v>
      </c>
      <c r="E724" s="1" t="s">
        <v>148</v>
      </c>
      <c r="F724" s="17">
        <v>0.770208462814085</v>
      </c>
      <c r="G724" s="17">
        <v>0.755572256472498</v>
      </c>
    </row>
    <row r="725">
      <c r="A725" s="1" t="str">
        <f t="shared" si="1"/>
        <v>apachegithubPull Up Methoddeep-learning</v>
      </c>
      <c r="B725" s="1" t="s">
        <v>144</v>
      </c>
      <c r="C725" s="1" t="s">
        <v>139</v>
      </c>
      <c r="D725" s="1" t="s">
        <v>81</v>
      </c>
      <c r="E725" s="1" t="s">
        <v>148</v>
      </c>
      <c r="F725" s="17">
        <v>0.779795268926788</v>
      </c>
      <c r="G725" s="17">
        <v>0.779458414918813</v>
      </c>
    </row>
    <row r="726">
      <c r="A726" s="1" t="str">
        <f t="shared" si="1"/>
        <v>apachegithubPush Down Methoddeep-learning</v>
      </c>
      <c r="B726" s="1" t="s">
        <v>144</v>
      </c>
      <c r="C726" s="1" t="s">
        <v>139</v>
      </c>
      <c r="D726" s="1" t="s">
        <v>82</v>
      </c>
      <c r="E726" s="1" t="s">
        <v>148</v>
      </c>
      <c r="F726" s="17">
        <v>0.819287129316107</v>
      </c>
      <c r="G726" s="17">
        <v>0.818745158791634</v>
      </c>
    </row>
    <row r="727">
      <c r="A727" s="1" t="str">
        <f t="shared" si="1"/>
        <v>apachegithubInline Methoddeep-learning</v>
      </c>
      <c r="B727" s="1" t="s">
        <v>144</v>
      </c>
      <c r="C727" s="1" t="s">
        <v>139</v>
      </c>
      <c r="D727" s="1" t="s">
        <v>78</v>
      </c>
      <c r="E727" s="1" t="s">
        <v>148</v>
      </c>
      <c r="F727" s="17">
        <v>0.780328932929482</v>
      </c>
      <c r="G727" s="17">
        <v>0.764512185995459</v>
      </c>
    </row>
    <row r="728">
      <c r="A728" s="1" t="str">
        <f t="shared" si="1"/>
        <v>apachegithubExtract And Move Methoddeep-learning</v>
      </c>
      <c r="B728" s="1" t="s">
        <v>144</v>
      </c>
      <c r="C728" s="1" t="s">
        <v>139</v>
      </c>
      <c r="D728" s="1" t="s">
        <v>74</v>
      </c>
      <c r="E728" s="1" t="s">
        <v>148</v>
      </c>
      <c r="F728" s="17">
        <v>0.783273764015825</v>
      </c>
      <c r="G728" s="17">
        <v>0.781864430083871</v>
      </c>
    </row>
    <row r="729">
      <c r="A729" s="1" t="str">
        <f t="shared" si="1"/>
        <v>apachefdroidRename Methoddeep-learning</v>
      </c>
      <c r="B729" s="1" t="s">
        <v>144</v>
      </c>
      <c r="C729" s="1" t="s">
        <v>145</v>
      </c>
      <c r="D729" s="1" t="s">
        <v>83</v>
      </c>
      <c r="E729" s="1" t="s">
        <v>148</v>
      </c>
      <c r="F729" s="17">
        <v>0.673697626731208</v>
      </c>
      <c r="G729" s="17">
        <v>0.633001764800256</v>
      </c>
    </row>
    <row r="730">
      <c r="A730" s="1" t="str">
        <f t="shared" si="1"/>
        <v>apachefdroidExtract Methoddeep-learning</v>
      </c>
      <c r="B730" s="1" t="s">
        <v>144</v>
      </c>
      <c r="C730" s="1" t="s">
        <v>145</v>
      </c>
      <c r="D730" s="1" t="s">
        <v>76</v>
      </c>
      <c r="E730" s="1" t="s">
        <v>148</v>
      </c>
      <c r="F730" s="17">
        <v>0.727653798083566</v>
      </c>
      <c r="G730" s="17">
        <v>0.703299641692069</v>
      </c>
    </row>
    <row r="731">
      <c r="A731" s="1" t="str">
        <f t="shared" si="1"/>
        <v>apachefdroidMove Methoddeep-learning</v>
      </c>
      <c r="B731" s="1" t="s">
        <v>144</v>
      </c>
      <c r="C731" s="1" t="s">
        <v>145</v>
      </c>
      <c r="D731" s="1" t="s">
        <v>79</v>
      </c>
      <c r="E731" s="1" t="s">
        <v>148</v>
      </c>
      <c r="F731" s="17">
        <v>0.620668595915903</v>
      </c>
      <c r="G731" s="17">
        <v>0.576190476190476</v>
      </c>
    </row>
    <row r="732">
      <c r="A732" s="1" t="str">
        <f t="shared" si="1"/>
        <v>apachefdroidPull Up Methoddeep-learning</v>
      </c>
      <c r="B732" s="1" t="s">
        <v>144</v>
      </c>
      <c r="C732" s="1" t="s">
        <v>145</v>
      </c>
      <c r="D732" s="1" t="s">
        <v>81</v>
      </c>
      <c r="E732" s="1" t="s">
        <v>148</v>
      </c>
      <c r="F732" s="17">
        <v>0.678103753013402</v>
      </c>
      <c r="G732" s="17">
        <v>0.649990870914734</v>
      </c>
    </row>
    <row r="733">
      <c r="A733" s="1" t="str">
        <f t="shared" si="1"/>
        <v>apachefdroidPush Down Methoddeep-learning</v>
      </c>
      <c r="B733" s="1" t="s">
        <v>144</v>
      </c>
      <c r="C733" s="1" t="s">
        <v>145</v>
      </c>
      <c r="D733" s="1" t="s">
        <v>82</v>
      </c>
      <c r="E733" s="1" t="s">
        <v>148</v>
      </c>
      <c r="F733" s="17">
        <v>0.62239675015321</v>
      </c>
      <c r="G733" s="17">
        <v>0.610880829015544</v>
      </c>
    </row>
    <row r="734">
      <c r="A734" s="1" t="str">
        <f t="shared" si="1"/>
        <v>apachefdroidInline Methoddeep-learning</v>
      </c>
      <c r="B734" s="1" t="s">
        <v>144</v>
      </c>
      <c r="C734" s="1" t="s">
        <v>145</v>
      </c>
      <c r="D734" s="1" t="s">
        <v>78</v>
      </c>
      <c r="E734" s="1" t="s">
        <v>148</v>
      </c>
      <c r="F734" s="17">
        <v>0.665190697413034</v>
      </c>
      <c r="G734" s="17">
        <v>0.607460274710476</v>
      </c>
    </row>
    <row r="735">
      <c r="A735" s="1" t="str">
        <f t="shared" si="1"/>
        <v>apachefdroidExtract And Move Methoddeep-learning</v>
      </c>
      <c r="B735" s="1" t="s">
        <v>144</v>
      </c>
      <c r="C735" s="1" t="s">
        <v>145</v>
      </c>
      <c r="D735" s="1" t="s">
        <v>74</v>
      </c>
      <c r="E735" s="1" t="s">
        <v>148</v>
      </c>
      <c r="F735" s="17">
        <v>0.62703667105841</v>
      </c>
      <c r="G735" s="17">
        <v>0.615141955835962</v>
      </c>
    </row>
    <row r="736">
      <c r="A736" s="1" t="str">
        <f t="shared" si="1"/>
        <v>githubapacheRename Methoddeep-learning</v>
      </c>
      <c r="B736" s="1" t="s">
        <v>139</v>
      </c>
      <c r="C736" s="1" t="s">
        <v>144</v>
      </c>
      <c r="D736" s="1" t="s">
        <v>83</v>
      </c>
      <c r="E736" s="1" t="s">
        <v>148</v>
      </c>
      <c r="F736" s="17">
        <v>0.836306456527935</v>
      </c>
      <c r="G736" s="17">
        <v>0.835602459439909</v>
      </c>
    </row>
    <row r="737">
      <c r="A737" s="1" t="str">
        <f t="shared" si="1"/>
        <v>githubapacheExtract Methoddeep-learning</v>
      </c>
      <c r="B737" s="1" t="s">
        <v>139</v>
      </c>
      <c r="C737" s="1" t="s">
        <v>144</v>
      </c>
      <c r="D737" s="1" t="s">
        <v>76</v>
      </c>
      <c r="E737" s="1" t="s">
        <v>148</v>
      </c>
      <c r="F737" s="17">
        <v>0.833720292922</v>
      </c>
      <c r="G737" s="17">
        <v>0.828988839516379</v>
      </c>
    </row>
    <row r="738">
      <c r="A738" s="1" t="str">
        <f t="shared" si="1"/>
        <v>githubapacheMove Methoddeep-learning</v>
      </c>
      <c r="B738" s="1" t="s">
        <v>139</v>
      </c>
      <c r="C738" s="1" t="s">
        <v>144</v>
      </c>
      <c r="D738" s="1" t="s">
        <v>79</v>
      </c>
      <c r="E738" s="1" t="s">
        <v>148</v>
      </c>
      <c r="F738" s="17">
        <v>0.801242503672278</v>
      </c>
      <c r="G738" s="17">
        <v>0.800616726835138</v>
      </c>
    </row>
    <row r="739">
      <c r="A739" s="1" t="str">
        <f t="shared" si="1"/>
        <v>githubapachePull Up Methoddeep-learning</v>
      </c>
      <c r="B739" s="1" t="s">
        <v>139</v>
      </c>
      <c r="C739" s="1" t="s">
        <v>144</v>
      </c>
      <c r="D739" s="1" t="s">
        <v>81</v>
      </c>
      <c r="E739" s="1" t="s">
        <v>148</v>
      </c>
      <c r="F739" s="17">
        <v>0.845413611369153</v>
      </c>
      <c r="G739" s="17">
        <v>0.845294982539974</v>
      </c>
    </row>
    <row r="740">
      <c r="A740" s="1" t="str">
        <f t="shared" si="1"/>
        <v>githubapachePush Down Methoddeep-learning</v>
      </c>
      <c r="B740" s="1" t="s">
        <v>139</v>
      </c>
      <c r="C740" s="1" t="s">
        <v>144</v>
      </c>
      <c r="D740" s="1" t="s">
        <v>82</v>
      </c>
      <c r="E740" s="1" t="s">
        <v>148</v>
      </c>
      <c r="F740" s="17">
        <v>0.845618627512815</v>
      </c>
      <c r="G740" s="17">
        <v>0.844390319338127</v>
      </c>
    </row>
    <row r="741">
      <c r="A741" s="1" t="str">
        <f t="shared" si="1"/>
        <v>githubapacheInline Methoddeep-learning</v>
      </c>
      <c r="B741" s="1" t="s">
        <v>139</v>
      </c>
      <c r="C741" s="1" t="s">
        <v>144</v>
      </c>
      <c r="D741" s="1" t="s">
        <v>78</v>
      </c>
      <c r="E741" s="1" t="s">
        <v>148</v>
      </c>
      <c r="F741" s="17">
        <v>0.794159161587049</v>
      </c>
      <c r="G741" s="17">
        <v>0.794155779395631</v>
      </c>
    </row>
    <row r="742">
      <c r="A742" s="1" t="str">
        <f t="shared" si="1"/>
        <v>githubapacheExtract And Move Methoddeep-learning</v>
      </c>
      <c r="B742" s="1" t="s">
        <v>139</v>
      </c>
      <c r="C742" s="1" t="s">
        <v>144</v>
      </c>
      <c r="D742" s="1" t="s">
        <v>74</v>
      </c>
      <c r="E742" s="1" t="s">
        <v>148</v>
      </c>
      <c r="F742" s="17">
        <v>0.821409879502564</v>
      </c>
      <c r="G742" s="17">
        <v>0.821035242290749</v>
      </c>
    </row>
    <row r="743">
      <c r="A743" s="1" t="str">
        <f t="shared" si="1"/>
        <v>githubfdroidRename Methoddeep-learning</v>
      </c>
      <c r="B743" s="1" t="s">
        <v>139</v>
      </c>
      <c r="C743" s="1" t="s">
        <v>145</v>
      </c>
      <c r="D743" s="1" t="s">
        <v>83</v>
      </c>
      <c r="E743" s="1" t="s">
        <v>148</v>
      </c>
      <c r="F743" s="17">
        <v>0.669241297467519</v>
      </c>
      <c r="G743" s="17">
        <v>0.65816353815712</v>
      </c>
    </row>
    <row r="744">
      <c r="A744" s="1" t="str">
        <f t="shared" si="1"/>
        <v>githubfdroidExtract Methoddeep-learning</v>
      </c>
      <c r="B744" s="1" t="s">
        <v>139</v>
      </c>
      <c r="C744" s="1" t="s">
        <v>145</v>
      </c>
      <c r="D744" s="1" t="s">
        <v>76</v>
      </c>
      <c r="E744" s="1" t="s">
        <v>148</v>
      </c>
      <c r="F744" s="17">
        <v>0.75753909756299</v>
      </c>
      <c r="G744" s="17">
        <v>0.72527942670731</v>
      </c>
    </row>
    <row r="745">
      <c r="A745" s="1" t="str">
        <f t="shared" si="1"/>
        <v>githubfdroidMove Methoddeep-learning</v>
      </c>
      <c r="B745" s="1" t="s">
        <v>139</v>
      </c>
      <c r="C745" s="1" t="s">
        <v>145</v>
      </c>
      <c r="D745" s="1" t="s">
        <v>79</v>
      </c>
      <c r="E745" s="1" t="s">
        <v>148</v>
      </c>
      <c r="F745" s="17">
        <v>0.647145814847678</v>
      </c>
      <c r="G745" s="17">
        <v>0.623602484472049</v>
      </c>
    </row>
    <row r="746">
      <c r="A746" s="1" t="str">
        <f t="shared" si="1"/>
        <v>githubfdroidPull Up Methoddeep-learning</v>
      </c>
      <c r="B746" s="1" t="s">
        <v>139</v>
      </c>
      <c r="C746" s="1" t="s">
        <v>145</v>
      </c>
      <c r="D746" s="1" t="s">
        <v>81</v>
      </c>
      <c r="E746" s="1" t="s">
        <v>148</v>
      </c>
      <c r="F746" s="17">
        <v>0.715760635695511</v>
      </c>
      <c r="G746" s="17">
        <v>0.693354025926602</v>
      </c>
    </row>
    <row r="747">
      <c r="A747" s="1" t="str">
        <f t="shared" si="1"/>
        <v>githubfdroidPush Down Methoddeep-learning</v>
      </c>
      <c r="B747" s="1" t="s">
        <v>139</v>
      </c>
      <c r="C747" s="1" t="s">
        <v>145</v>
      </c>
      <c r="D747" s="1" t="s">
        <v>82</v>
      </c>
      <c r="E747" s="1" t="s">
        <v>148</v>
      </c>
      <c r="F747" s="17">
        <v>0.718554006968641</v>
      </c>
      <c r="G747" s="17">
        <v>0.702072538860103</v>
      </c>
    </row>
    <row r="748">
      <c r="A748" s="1" t="str">
        <f t="shared" si="1"/>
        <v>githubfdroidInline Methoddeep-learning</v>
      </c>
      <c r="B748" s="1" t="s">
        <v>139</v>
      </c>
      <c r="C748" s="1" t="s">
        <v>145</v>
      </c>
      <c r="D748" s="1" t="s">
        <v>78</v>
      </c>
      <c r="E748" s="1" t="s">
        <v>148</v>
      </c>
      <c r="F748" s="17">
        <v>0.657167080953643</v>
      </c>
      <c r="G748" s="17">
        <v>0.63614328036628</v>
      </c>
    </row>
    <row r="749">
      <c r="A749" s="1" t="str">
        <f t="shared" si="1"/>
        <v>githubfdroidExtract And Move Methoddeep-learning</v>
      </c>
      <c r="B749" s="1" t="s">
        <v>139</v>
      </c>
      <c r="C749" s="1" t="s">
        <v>145</v>
      </c>
      <c r="D749" s="1" t="s">
        <v>74</v>
      </c>
      <c r="E749" s="1" t="s">
        <v>148</v>
      </c>
      <c r="F749" s="17">
        <v>0.684464207290294</v>
      </c>
      <c r="G749" s="17">
        <v>0.667192429022082</v>
      </c>
    </row>
    <row r="750">
      <c r="A750" s="1" t="str">
        <f t="shared" si="1"/>
        <v>fdroidapacheRename Methoddeep-learning</v>
      </c>
      <c r="B750" s="1" t="s">
        <v>145</v>
      </c>
      <c r="C750" s="1" t="s">
        <v>144</v>
      </c>
      <c r="D750" s="1" t="s">
        <v>83</v>
      </c>
      <c r="E750" s="1" t="s">
        <v>148</v>
      </c>
      <c r="F750" s="17">
        <v>0.629001069284679</v>
      </c>
      <c r="G750" s="17">
        <v>0.593107367985946</v>
      </c>
    </row>
    <row r="751">
      <c r="A751" s="1" t="str">
        <f t="shared" si="1"/>
        <v>fdroidapacheExtract Methoddeep-learning</v>
      </c>
      <c r="B751" s="1" t="s">
        <v>145</v>
      </c>
      <c r="C751" s="1" t="s">
        <v>144</v>
      </c>
      <c r="D751" s="1" t="s">
        <v>76</v>
      </c>
      <c r="E751" s="1" t="s">
        <v>148</v>
      </c>
      <c r="F751" s="17">
        <v>0.688506632327762</v>
      </c>
      <c r="G751" s="17">
        <v>0.643717061072646</v>
      </c>
    </row>
    <row r="752">
      <c r="A752" s="1" t="str">
        <f t="shared" si="1"/>
        <v>fdroidapacheMove Methoddeep-learning</v>
      </c>
      <c r="B752" s="1" t="s">
        <v>145</v>
      </c>
      <c r="C752" s="1" t="s">
        <v>144</v>
      </c>
      <c r="D752" s="1" t="s">
        <v>79</v>
      </c>
      <c r="E752" s="1" t="s">
        <v>148</v>
      </c>
      <c r="F752" s="17">
        <v>0.548321729555426</v>
      </c>
      <c r="G752" s="17">
        <v>0.545765643802647</v>
      </c>
    </row>
    <row r="753">
      <c r="A753" s="1" t="str">
        <f t="shared" si="1"/>
        <v>fdroidapachePull Up Methoddeep-learning</v>
      </c>
      <c r="B753" s="1" t="s">
        <v>145</v>
      </c>
      <c r="C753" s="1" t="s">
        <v>144</v>
      </c>
      <c r="D753" s="1" t="s">
        <v>81</v>
      </c>
      <c r="E753" s="1" t="s">
        <v>148</v>
      </c>
      <c r="F753" s="17">
        <v>0.707264837052636</v>
      </c>
      <c r="G753" s="17">
        <v>0.706656251914476</v>
      </c>
    </row>
    <row r="754">
      <c r="A754" s="1" t="str">
        <f t="shared" si="1"/>
        <v>fdroidapachePush Down Methoddeep-learning</v>
      </c>
      <c r="B754" s="1" t="s">
        <v>145</v>
      </c>
      <c r="C754" s="1" t="s">
        <v>144</v>
      </c>
      <c r="D754" s="1" t="s">
        <v>82</v>
      </c>
      <c r="E754" s="1" t="s">
        <v>148</v>
      </c>
      <c r="F754" s="17">
        <v>0.734650302975972</v>
      </c>
      <c r="G754" s="17">
        <v>0.733627155339055</v>
      </c>
    </row>
    <row r="755">
      <c r="A755" s="1" t="str">
        <f t="shared" si="1"/>
        <v>fdroidapacheInline Methoddeep-learning</v>
      </c>
      <c r="B755" s="1" t="s">
        <v>145</v>
      </c>
      <c r="C755" s="1" t="s">
        <v>144</v>
      </c>
      <c r="D755" s="1" t="s">
        <v>78</v>
      </c>
      <c r="E755" s="1" t="s">
        <v>148</v>
      </c>
      <c r="F755" s="17">
        <v>0.663360586821626</v>
      </c>
      <c r="G755" s="17">
        <v>0.660416874439014</v>
      </c>
    </row>
    <row r="756">
      <c r="A756" s="1" t="str">
        <f t="shared" si="1"/>
        <v>fdroidapacheExtract And Move Methoddeep-learning</v>
      </c>
      <c r="B756" s="1" t="s">
        <v>145</v>
      </c>
      <c r="C756" s="1" t="s">
        <v>144</v>
      </c>
      <c r="D756" s="1" t="s">
        <v>74</v>
      </c>
      <c r="E756" s="1" t="s">
        <v>148</v>
      </c>
      <c r="F756" s="17">
        <v>0.633875524231127</v>
      </c>
      <c r="G756" s="17">
        <v>0.633810572687224</v>
      </c>
    </row>
    <row r="757">
      <c r="A757" s="1" t="str">
        <f t="shared" si="1"/>
        <v>fdroidgithubRename Methoddeep-learning</v>
      </c>
      <c r="B757" s="1" t="s">
        <v>145</v>
      </c>
      <c r="C757" s="1" t="s">
        <v>139</v>
      </c>
      <c r="D757" s="1" t="s">
        <v>83</v>
      </c>
      <c r="E757" s="1" t="s">
        <v>148</v>
      </c>
      <c r="F757" s="17">
        <v>0.613275118513605</v>
      </c>
      <c r="G757" s="17">
        <v>0.572566296704227</v>
      </c>
    </row>
    <row r="758">
      <c r="A758" s="1" t="str">
        <f t="shared" si="1"/>
        <v>fdroidgithubExtract Methoddeep-learning</v>
      </c>
      <c r="B758" s="1" t="s">
        <v>145</v>
      </c>
      <c r="C758" s="1" t="s">
        <v>139</v>
      </c>
      <c r="D758" s="1" t="s">
        <v>76</v>
      </c>
      <c r="E758" s="1" t="s">
        <v>148</v>
      </c>
      <c r="F758" s="17">
        <v>0.712221418165319</v>
      </c>
      <c r="G758" s="17">
        <v>0.670852749301025</v>
      </c>
    </row>
    <row r="759">
      <c r="A759" s="1" t="str">
        <f t="shared" si="1"/>
        <v>fdroidgithubMove Methoddeep-learning</v>
      </c>
      <c r="B759" s="1" t="s">
        <v>145</v>
      </c>
      <c r="C759" s="1" t="s">
        <v>139</v>
      </c>
      <c r="D759" s="1" t="s">
        <v>79</v>
      </c>
      <c r="E759" s="1" t="s">
        <v>148</v>
      </c>
      <c r="F759" s="17">
        <v>0.580691808169901</v>
      </c>
      <c r="G759" s="17">
        <v>0.574812516578116</v>
      </c>
    </row>
    <row r="760">
      <c r="A760" s="1" t="str">
        <f t="shared" si="1"/>
        <v>fdroidgithubPull Up Methoddeep-learning</v>
      </c>
      <c r="B760" s="1" t="s">
        <v>145</v>
      </c>
      <c r="C760" s="1" t="s">
        <v>139</v>
      </c>
      <c r="D760" s="1" t="s">
        <v>81</v>
      </c>
      <c r="E760" s="1" t="s">
        <v>148</v>
      </c>
      <c r="F760" s="17">
        <v>0.738107798265402</v>
      </c>
      <c r="G760" s="17">
        <v>0.736860106196506</v>
      </c>
    </row>
    <row r="761">
      <c r="A761" s="1" t="str">
        <f t="shared" si="1"/>
        <v>fdroidgithubPush Down Methoddeep-learning</v>
      </c>
      <c r="B761" s="1" t="s">
        <v>145</v>
      </c>
      <c r="C761" s="1" t="s">
        <v>139</v>
      </c>
      <c r="D761" s="1" t="s">
        <v>82</v>
      </c>
      <c r="E761" s="1" t="s">
        <v>148</v>
      </c>
      <c r="F761" s="17">
        <v>0.743177560703884</v>
      </c>
      <c r="G761" s="17">
        <v>0.740825255929826</v>
      </c>
    </row>
    <row r="762">
      <c r="A762" s="1" t="str">
        <f t="shared" si="1"/>
        <v>fdroidgithubInline Methoddeep-learning</v>
      </c>
      <c r="B762" s="1" t="s">
        <v>145</v>
      </c>
      <c r="C762" s="1" t="s">
        <v>139</v>
      </c>
      <c r="D762" s="1" t="s">
        <v>78</v>
      </c>
      <c r="E762" s="1" t="s">
        <v>148</v>
      </c>
      <c r="F762" s="17">
        <v>0.693526650073197</v>
      </c>
      <c r="G762" s="17">
        <v>0.687554568812832</v>
      </c>
    </row>
    <row r="763">
      <c r="A763" s="1" t="str">
        <f t="shared" si="1"/>
        <v>fdroidgithubExtract And Move Methoddeep-learning</v>
      </c>
      <c r="B763" s="1" t="s">
        <v>145</v>
      </c>
      <c r="C763" s="1" t="s">
        <v>139</v>
      </c>
      <c r="D763" s="1" t="s">
        <v>74</v>
      </c>
      <c r="E763" s="1" t="s">
        <v>148</v>
      </c>
      <c r="F763" s="17">
        <v>0.651867055699876</v>
      </c>
      <c r="G763" s="17">
        <v>0.651725560291489</v>
      </c>
    </row>
    <row r="764">
      <c r="A764" s="1" t="str">
        <f t="shared" si="1"/>
        <v>apachegithubMove Classdeep-learning</v>
      </c>
      <c r="B764" s="1" t="s">
        <v>144</v>
      </c>
      <c r="C764" s="1" t="s">
        <v>139</v>
      </c>
      <c r="D764" s="1" t="s">
        <v>68</v>
      </c>
      <c r="E764" s="1" t="s">
        <v>148</v>
      </c>
      <c r="F764" s="17">
        <v>0.926398060186968</v>
      </c>
      <c r="G764" s="17">
        <v>0.92633345766505</v>
      </c>
    </row>
    <row r="765">
      <c r="A765" s="1" t="str">
        <f t="shared" si="1"/>
        <v>apachegithubExtract Classdeep-learning</v>
      </c>
      <c r="B765" s="1" t="s">
        <v>144</v>
      </c>
      <c r="C765" s="1" t="s">
        <v>139</v>
      </c>
      <c r="D765" s="1" t="s">
        <v>58</v>
      </c>
      <c r="E765" s="1" t="s">
        <v>148</v>
      </c>
      <c r="F765" s="17">
        <v>0.840807084674967</v>
      </c>
      <c r="G765" s="17">
        <v>0.837560611712047</v>
      </c>
    </row>
    <row r="766">
      <c r="A766" s="1" t="str">
        <f t="shared" si="1"/>
        <v>apachegithubExtract Superclassdeep-learning</v>
      </c>
      <c r="B766" s="1" t="s">
        <v>144</v>
      </c>
      <c r="C766" s="1" t="s">
        <v>139</v>
      </c>
      <c r="D766" s="1" t="s">
        <v>59</v>
      </c>
      <c r="E766" s="1" t="s">
        <v>148</v>
      </c>
      <c r="F766" s="17">
        <v>0.890290884050033</v>
      </c>
      <c r="G766" s="17">
        <v>0.889344771851299</v>
      </c>
    </row>
    <row r="767">
      <c r="A767" s="1" t="str">
        <f t="shared" si="1"/>
        <v>apachegithubExtract Interfacedeep-learning</v>
      </c>
      <c r="B767" s="1" t="s">
        <v>144</v>
      </c>
      <c r="C767" s="1" t="s">
        <v>139</v>
      </c>
      <c r="D767" s="1" t="s">
        <v>62</v>
      </c>
      <c r="E767" s="1" t="s">
        <v>148</v>
      </c>
      <c r="F767" s="17">
        <v>0.869027069226972</v>
      </c>
      <c r="G767" s="17">
        <v>0.868231511254019</v>
      </c>
    </row>
    <row r="768">
      <c r="A768" s="1" t="str">
        <f t="shared" si="1"/>
        <v>apachegithubExtract Subclassdeep-learning</v>
      </c>
      <c r="B768" s="1" t="s">
        <v>144</v>
      </c>
      <c r="C768" s="1" t="s">
        <v>139</v>
      </c>
      <c r="D768" s="1" t="s">
        <v>63</v>
      </c>
      <c r="E768" s="1" t="s">
        <v>148</v>
      </c>
      <c r="F768" s="17">
        <v>0.899985388154994</v>
      </c>
      <c r="G768" s="17">
        <v>0.898863866910123</v>
      </c>
    </row>
    <row r="769">
      <c r="A769" s="1" t="str">
        <f t="shared" si="1"/>
        <v>apachegithubRename Classdeep-learning</v>
      </c>
      <c r="B769" s="1" t="s">
        <v>144</v>
      </c>
      <c r="C769" s="1" t="s">
        <v>139</v>
      </c>
      <c r="D769" s="1" t="s">
        <v>70</v>
      </c>
      <c r="E769" s="1" t="s">
        <v>148</v>
      </c>
      <c r="F769" s="17">
        <v>0.905174574499559</v>
      </c>
      <c r="G769" s="17">
        <v>0.9014298752662</v>
      </c>
    </row>
    <row r="770">
      <c r="A770" s="1" t="str">
        <f t="shared" si="1"/>
        <v>apachegithubMove And Rename Classdeep-learning</v>
      </c>
      <c r="B770" s="1" t="s">
        <v>144</v>
      </c>
      <c r="C770" s="1" t="s">
        <v>139</v>
      </c>
      <c r="D770" s="1" t="s">
        <v>67</v>
      </c>
      <c r="E770" s="1" t="s">
        <v>148</v>
      </c>
      <c r="F770" s="17">
        <v>0.915677966101694</v>
      </c>
      <c r="G770" s="17">
        <v>0.912844036697247</v>
      </c>
    </row>
    <row r="771">
      <c r="A771" s="1" t="str">
        <f t="shared" si="1"/>
        <v>apachefdroidMove Classdeep-learning</v>
      </c>
      <c r="B771" s="1" t="s">
        <v>144</v>
      </c>
      <c r="C771" s="1" t="s">
        <v>145</v>
      </c>
      <c r="D771" s="1" t="s">
        <v>68</v>
      </c>
      <c r="E771" s="1" t="s">
        <v>148</v>
      </c>
      <c r="F771" s="17">
        <v>0.934092287336677</v>
      </c>
      <c r="G771" s="17">
        <v>0.933945756780402</v>
      </c>
    </row>
    <row r="772">
      <c r="A772" s="1" t="str">
        <f t="shared" si="1"/>
        <v>apachefdroidExtract Classdeep-learning</v>
      </c>
      <c r="B772" s="1" t="s">
        <v>144</v>
      </c>
      <c r="C772" s="1" t="s">
        <v>145</v>
      </c>
      <c r="D772" s="1" t="s">
        <v>58</v>
      </c>
      <c r="E772" s="1" t="s">
        <v>148</v>
      </c>
      <c r="F772" s="17">
        <v>0.847095133514917</v>
      </c>
      <c r="G772" s="17">
        <v>0.846917808219178</v>
      </c>
    </row>
    <row r="773">
      <c r="A773" s="1" t="str">
        <f t="shared" si="1"/>
        <v>apachefdroidExtract Superclassdeep-learning</v>
      </c>
      <c r="B773" s="1" t="s">
        <v>144</v>
      </c>
      <c r="C773" s="1" t="s">
        <v>145</v>
      </c>
      <c r="D773" s="1" t="s">
        <v>59</v>
      </c>
      <c r="E773" s="1" t="s">
        <v>148</v>
      </c>
      <c r="F773" s="17">
        <v>0.866502385245886</v>
      </c>
      <c r="G773" s="17">
        <v>0.865753424657534</v>
      </c>
    </row>
    <row r="774">
      <c r="A774" s="1" t="str">
        <f t="shared" si="1"/>
        <v>apachefdroidExtract Interfacedeep-learning</v>
      </c>
      <c r="B774" s="1" t="s">
        <v>144</v>
      </c>
      <c r="C774" s="1" t="s">
        <v>145</v>
      </c>
      <c r="D774" s="1" t="s">
        <v>62</v>
      </c>
      <c r="E774" s="1" t="s">
        <v>148</v>
      </c>
      <c r="F774" s="17">
        <v>0.828313927451858</v>
      </c>
      <c r="G774" s="17">
        <v>0.822128851540616</v>
      </c>
    </row>
    <row r="775">
      <c r="A775" s="1" t="str">
        <f t="shared" si="1"/>
        <v>apachefdroidExtract Subclassdeep-learning</v>
      </c>
      <c r="B775" s="1" t="s">
        <v>144</v>
      </c>
      <c r="C775" s="1" t="s">
        <v>145</v>
      </c>
      <c r="D775" s="1" t="s">
        <v>63</v>
      </c>
      <c r="E775" s="1" t="s">
        <v>148</v>
      </c>
      <c r="F775" s="17">
        <v>0.906047155402825</v>
      </c>
      <c r="G775" s="17">
        <v>0.904878048780487</v>
      </c>
    </row>
    <row r="776">
      <c r="A776" s="1" t="str">
        <f t="shared" si="1"/>
        <v>apachefdroidRename Classdeep-learning</v>
      </c>
      <c r="B776" s="1" t="s">
        <v>144</v>
      </c>
      <c r="C776" s="1" t="s">
        <v>145</v>
      </c>
      <c r="D776" s="1" t="s">
        <v>70</v>
      </c>
      <c r="E776" s="1" t="s">
        <v>148</v>
      </c>
      <c r="F776" s="17">
        <v>0.913478078943698</v>
      </c>
      <c r="G776" s="17">
        <v>0.91156462585034</v>
      </c>
    </row>
    <row r="777">
      <c r="A777" s="1" t="str">
        <f t="shared" si="1"/>
        <v>apachefdroidMove And Rename Classdeep-learning</v>
      </c>
      <c r="B777" s="1" t="s">
        <v>144</v>
      </c>
      <c r="C777" s="1" t="s">
        <v>145</v>
      </c>
      <c r="D777" s="1" t="s">
        <v>67</v>
      </c>
      <c r="E777" s="1" t="s">
        <v>148</v>
      </c>
      <c r="F777" s="17">
        <v>0.9125</v>
      </c>
      <c r="G777" s="17">
        <v>0.909090909090909</v>
      </c>
    </row>
    <row r="778">
      <c r="A778" s="1" t="str">
        <f t="shared" si="1"/>
        <v>githubapacheMove Classdeep-learning</v>
      </c>
      <c r="B778" s="1" t="s">
        <v>139</v>
      </c>
      <c r="C778" s="1" t="s">
        <v>144</v>
      </c>
      <c r="D778" s="1" t="s">
        <v>68</v>
      </c>
      <c r="E778" s="1" t="s">
        <v>148</v>
      </c>
      <c r="F778" s="17">
        <v>0.960324302134646</v>
      </c>
      <c r="G778" s="17">
        <v>0.960050462573591</v>
      </c>
    </row>
    <row r="779">
      <c r="A779" s="1" t="str">
        <f t="shared" si="1"/>
        <v>githubapacheExtract Classdeep-learning</v>
      </c>
      <c r="B779" s="1" t="s">
        <v>139</v>
      </c>
      <c r="C779" s="1" t="s">
        <v>144</v>
      </c>
      <c r="D779" s="1" t="s">
        <v>58</v>
      </c>
      <c r="E779" s="1" t="s">
        <v>148</v>
      </c>
      <c r="F779" s="17">
        <v>0.836145128111887</v>
      </c>
      <c r="G779" s="17">
        <v>0.833473507148864</v>
      </c>
    </row>
    <row r="780">
      <c r="A780" s="1" t="str">
        <f t="shared" si="1"/>
        <v>githubapacheExtract Superclassdeep-learning</v>
      </c>
      <c r="B780" s="1" t="s">
        <v>139</v>
      </c>
      <c r="C780" s="1" t="s">
        <v>144</v>
      </c>
      <c r="D780" s="1" t="s">
        <v>59</v>
      </c>
      <c r="E780" s="1" t="s">
        <v>148</v>
      </c>
      <c r="F780" s="17">
        <v>0.893375653287757</v>
      </c>
      <c r="G780" s="17">
        <v>0.89318755256518</v>
      </c>
    </row>
    <row r="781">
      <c r="A781" s="1" t="str">
        <f t="shared" si="1"/>
        <v>githubapacheExtract Interfacedeep-learning</v>
      </c>
      <c r="B781" s="1" t="s">
        <v>139</v>
      </c>
      <c r="C781" s="1" t="s">
        <v>144</v>
      </c>
      <c r="D781" s="1" t="s">
        <v>62</v>
      </c>
      <c r="E781" s="1" t="s">
        <v>148</v>
      </c>
      <c r="F781" s="17">
        <v>0.879237481636193</v>
      </c>
      <c r="G781" s="17">
        <v>0.878889823380992</v>
      </c>
    </row>
    <row r="782">
      <c r="A782" s="1" t="str">
        <f t="shared" si="1"/>
        <v>githubapacheExtract Subclassdeep-learning</v>
      </c>
      <c r="B782" s="1" t="s">
        <v>139</v>
      </c>
      <c r="C782" s="1" t="s">
        <v>144</v>
      </c>
      <c r="D782" s="1" t="s">
        <v>63</v>
      </c>
      <c r="E782" s="1" t="s">
        <v>148</v>
      </c>
      <c r="F782" s="17">
        <v>0.884859958976451</v>
      </c>
      <c r="G782" s="17">
        <v>0.884356602186711</v>
      </c>
    </row>
    <row r="783">
      <c r="A783" s="1" t="str">
        <f t="shared" si="1"/>
        <v>githubapacheRename Classdeep-learning</v>
      </c>
      <c r="B783" s="1" t="s">
        <v>139</v>
      </c>
      <c r="C783" s="1" t="s">
        <v>144</v>
      </c>
      <c r="D783" s="1" t="s">
        <v>70</v>
      </c>
      <c r="E783" s="1" t="s">
        <v>148</v>
      </c>
      <c r="F783" s="17">
        <v>0.918540376676986</v>
      </c>
      <c r="G783" s="17">
        <v>0.918312387791741</v>
      </c>
    </row>
    <row r="784">
      <c r="A784" s="1" t="str">
        <f t="shared" si="1"/>
        <v>githubapacheMove And Rename Classdeep-learning</v>
      </c>
      <c r="B784" s="1" t="s">
        <v>139</v>
      </c>
      <c r="C784" s="1" t="s">
        <v>144</v>
      </c>
      <c r="D784" s="1" t="s">
        <v>67</v>
      </c>
      <c r="E784" s="1" t="s">
        <v>148</v>
      </c>
      <c r="F784" s="17">
        <v>0.881781914893617</v>
      </c>
      <c r="G784" s="17">
        <v>0.879310344827586</v>
      </c>
    </row>
    <row r="785">
      <c r="A785" s="1" t="str">
        <f t="shared" si="1"/>
        <v>githubfdroidMove Classdeep-learning</v>
      </c>
      <c r="B785" s="1" t="s">
        <v>139</v>
      </c>
      <c r="C785" s="1" t="s">
        <v>145</v>
      </c>
      <c r="D785" s="1" t="s">
        <v>68</v>
      </c>
      <c r="E785" s="1" t="s">
        <v>148</v>
      </c>
      <c r="F785" s="17">
        <v>0.939292276597047</v>
      </c>
      <c r="G785" s="17">
        <v>0.939195100612423</v>
      </c>
    </row>
    <row r="786">
      <c r="A786" s="1" t="str">
        <f t="shared" si="1"/>
        <v>githubfdroidExtract Classdeep-learning</v>
      </c>
      <c r="B786" s="1" t="s">
        <v>139</v>
      </c>
      <c r="C786" s="1" t="s">
        <v>145</v>
      </c>
      <c r="D786" s="1" t="s">
        <v>58</v>
      </c>
      <c r="E786" s="1" t="s">
        <v>148</v>
      </c>
      <c r="F786" s="17">
        <v>0.87098247782453</v>
      </c>
      <c r="G786" s="17">
        <v>0.870890410958904</v>
      </c>
    </row>
    <row r="787">
      <c r="A787" s="1" t="str">
        <f t="shared" si="1"/>
        <v>githubfdroidExtract Superclassdeep-learning</v>
      </c>
      <c r="B787" s="1" t="s">
        <v>139</v>
      </c>
      <c r="C787" s="1" t="s">
        <v>145</v>
      </c>
      <c r="D787" s="1" t="s">
        <v>59</v>
      </c>
      <c r="E787" s="1" t="s">
        <v>148</v>
      </c>
      <c r="F787" s="17">
        <v>0.883543990086741</v>
      </c>
      <c r="G787" s="17">
        <v>0.881164383561643</v>
      </c>
    </row>
    <row r="788">
      <c r="A788" s="1" t="str">
        <f t="shared" si="1"/>
        <v>githubfdroidExtract Interfacedeep-learning</v>
      </c>
      <c r="B788" s="1" t="s">
        <v>139</v>
      </c>
      <c r="C788" s="1" t="s">
        <v>145</v>
      </c>
      <c r="D788" s="1" t="s">
        <v>62</v>
      </c>
      <c r="E788" s="1" t="s">
        <v>148</v>
      </c>
      <c r="F788" s="17">
        <v>0.857515760441292</v>
      </c>
      <c r="G788" s="17">
        <v>0.841736694677871</v>
      </c>
    </row>
    <row r="789">
      <c r="A789" s="1" t="str">
        <f t="shared" si="1"/>
        <v>githubfdroidExtract Subclassdeep-learning</v>
      </c>
      <c r="B789" s="1" t="s">
        <v>139</v>
      </c>
      <c r="C789" s="1" t="s">
        <v>145</v>
      </c>
      <c r="D789" s="1" t="s">
        <v>63</v>
      </c>
      <c r="E789" s="1" t="s">
        <v>148</v>
      </c>
      <c r="F789" s="17">
        <v>0.903052834775148</v>
      </c>
      <c r="G789" s="17">
        <v>0.902439024390243</v>
      </c>
    </row>
    <row r="790">
      <c r="A790" s="1" t="str">
        <f t="shared" si="1"/>
        <v>githubfdroidRename Classdeep-learning</v>
      </c>
      <c r="B790" s="1" t="s">
        <v>139</v>
      </c>
      <c r="C790" s="1" t="s">
        <v>145</v>
      </c>
      <c r="D790" s="1" t="s">
        <v>70</v>
      </c>
      <c r="E790" s="1" t="s">
        <v>148</v>
      </c>
      <c r="F790" s="17">
        <v>0.89487947511054</v>
      </c>
      <c r="G790" s="17">
        <v>0.884353741496598</v>
      </c>
    </row>
    <row r="791">
      <c r="A791" s="1" t="str">
        <f t="shared" si="1"/>
        <v>githubfdroidMove And Rename Classdeep-learning</v>
      </c>
      <c r="B791" s="1" t="s">
        <v>139</v>
      </c>
      <c r="C791" s="1" t="s">
        <v>145</v>
      </c>
      <c r="D791" s="1" t="s">
        <v>67</v>
      </c>
      <c r="E791" s="1" t="s">
        <v>148</v>
      </c>
      <c r="F791" s="17">
        <v>0.829059829059829</v>
      </c>
      <c r="G791" s="17">
        <v>0.818181818181818</v>
      </c>
    </row>
    <row r="792">
      <c r="A792" s="1" t="str">
        <f t="shared" si="1"/>
        <v>fdroidapacheMove Classdeep-learning</v>
      </c>
      <c r="B792" s="1" t="s">
        <v>145</v>
      </c>
      <c r="C792" s="1" t="s">
        <v>144</v>
      </c>
      <c r="D792" s="1" t="s">
        <v>68</v>
      </c>
      <c r="E792" s="1" t="s">
        <v>148</v>
      </c>
      <c r="F792" s="17">
        <v>0.92358947529513</v>
      </c>
      <c r="G792" s="17">
        <v>0.92094196804037</v>
      </c>
    </row>
    <row r="793">
      <c r="A793" s="1" t="str">
        <f t="shared" si="1"/>
        <v>fdroidapacheExtract Classdeep-learning</v>
      </c>
      <c r="B793" s="1" t="s">
        <v>145</v>
      </c>
      <c r="C793" s="1" t="s">
        <v>144</v>
      </c>
      <c r="D793" s="1" t="s">
        <v>58</v>
      </c>
      <c r="E793" s="1" t="s">
        <v>148</v>
      </c>
      <c r="F793" s="17">
        <v>0.811924592083587</v>
      </c>
      <c r="G793" s="17">
        <v>0.783010933557611</v>
      </c>
    </row>
    <row r="794">
      <c r="A794" s="1" t="str">
        <f t="shared" si="1"/>
        <v>fdroidapacheExtract Superclassdeep-learning</v>
      </c>
      <c r="B794" s="1" t="s">
        <v>145</v>
      </c>
      <c r="C794" s="1" t="s">
        <v>144</v>
      </c>
      <c r="D794" s="1" t="s">
        <v>59</v>
      </c>
      <c r="E794" s="1" t="s">
        <v>148</v>
      </c>
      <c r="F794" s="17">
        <v>0.863016665779559</v>
      </c>
      <c r="G794" s="17">
        <v>0.847350714886459</v>
      </c>
    </row>
    <row r="795">
      <c r="A795" s="1" t="str">
        <f t="shared" si="1"/>
        <v>fdroidapacheExtract Interfacedeep-learning</v>
      </c>
      <c r="B795" s="1" t="s">
        <v>145</v>
      </c>
      <c r="C795" s="1" t="s">
        <v>144</v>
      </c>
      <c r="D795" s="1" t="s">
        <v>62</v>
      </c>
      <c r="E795" s="1" t="s">
        <v>148</v>
      </c>
      <c r="F795" s="17">
        <v>0.808140105718624</v>
      </c>
      <c r="G795" s="17">
        <v>0.786375105130361</v>
      </c>
    </row>
    <row r="796">
      <c r="A796" s="1" t="str">
        <f t="shared" si="1"/>
        <v>fdroidapacheExtract Subclassdeep-learning</v>
      </c>
      <c r="B796" s="1" t="s">
        <v>145</v>
      </c>
      <c r="C796" s="1" t="s">
        <v>144</v>
      </c>
      <c r="D796" s="1" t="s">
        <v>63</v>
      </c>
      <c r="E796" s="1" t="s">
        <v>148</v>
      </c>
      <c r="F796" s="17">
        <v>0.809129503335975</v>
      </c>
      <c r="G796" s="17">
        <v>0.783851976450799</v>
      </c>
    </row>
    <row r="797">
      <c r="A797" s="1" t="str">
        <f t="shared" si="1"/>
        <v>fdroidapacheRename Classdeep-learning</v>
      </c>
      <c r="B797" s="1" t="s">
        <v>145</v>
      </c>
      <c r="C797" s="1" t="s">
        <v>144</v>
      </c>
      <c r="D797" s="1" t="s">
        <v>70</v>
      </c>
      <c r="E797" s="1" t="s">
        <v>148</v>
      </c>
      <c r="F797" s="17">
        <v>0.883936312630176</v>
      </c>
      <c r="G797" s="17">
        <v>0.872531418312387</v>
      </c>
    </row>
    <row r="798">
      <c r="A798" s="1" t="str">
        <f t="shared" si="1"/>
        <v>fdroidapacheMove And Rename Classdeep-learning</v>
      </c>
      <c r="B798" s="1" t="s">
        <v>145</v>
      </c>
      <c r="C798" s="1" t="s">
        <v>144</v>
      </c>
      <c r="D798" s="1" t="s">
        <v>67</v>
      </c>
      <c r="E798" s="1" t="s">
        <v>148</v>
      </c>
      <c r="F798" s="17">
        <v>0.80605336519315</v>
      </c>
      <c r="G798" s="17">
        <v>0.804597701149425</v>
      </c>
    </row>
    <row r="799">
      <c r="A799" s="1" t="str">
        <f t="shared" si="1"/>
        <v>fdroidgithubMove Classdeep-learning</v>
      </c>
      <c r="B799" s="1" t="s">
        <v>145</v>
      </c>
      <c r="C799" s="1" t="s">
        <v>139</v>
      </c>
      <c r="D799" s="1" t="s">
        <v>68</v>
      </c>
      <c r="E799" s="1" t="s">
        <v>148</v>
      </c>
      <c r="F799" s="17">
        <v>0.919224705137588</v>
      </c>
      <c r="G799" s="17">
        <v>0.917505905756558</v>
      </c>
    </row>
    <row r="800">
      <c r="A800" s="1" t="str">
        <f t="shared" si="1"/>
        <v>fdroidgithubExtract Classdeep-learning</v>
      </c>
      <c r="B800" s="1" t="s">
        <v>145</v>
      </c>
      <c r="C800" s="1" t="s">
        <v>139</v>
      </c>
      <c r="D800" s="1" t="s">
        <v>58</v>
      </c>
      <c r="E800" s="1" t="s">
        <v>148</v>
      </c>
      <c r="F800" s="17">
        <v>0.836412254751662</v>
      </c>
      <c r="G800" s="17">
        <v>0.813999751336566</v>
      </c>
    </row>
    <row r="801">
      <c r="A801" s="1" t="str">
        <f t="shared" si="1"/>
        <v>fdroidgithubExtract Superclassdeep-learning</v>
      </c>
      <c r="B801" s="1" t="s">
        <v>145</v>
      </c>
      <c r="C801" s="1" t="s">
        <v>139</v>
      </c>
      <c r="D801" s="1" t="s">
        <v>59</v>
      </c>
      <c r="E801" s="1" t="s">
        <v>148</v>
      </c>
      <c r="F801" s="17">
        <v>0.877619611378695</v>
      </c>
      <c r="G801" s="17">
        <v>0.862862116125823</v>
      </c>
    </row>
    <row r="802">
      <c r="A802" s="1" t="str">
        <f t="shared" si="1"/>
        <v>fdroidgithubExtract Interfacedeep-learning</v>
      </c>
      <c r="B802" s="1" t="s">
        <v>145</v>
      </c>
      <c r="C802" s="1" t="s">
        <v>139</v>
      </c>
      <c r="D802" s="1" t="s">
        <v>62</v>
      </c>
      <c r="E802" s="1" t="s">
        <v>148</v>
      </c>
      <c r="F802" s="17">
        <v>0.825492014522298</v>
      </c>
      <c r="G802" s="17">
        <v>0.806237942122186</v>
      </c>
    </row>
    <row r="803">
      <c r="A803" s="1" t="str">
        <f t="shared" si="1"/>
        <v>fdroidgithubExtract Subclassdeep-learning</v>
      </c>
      <c r="B803" s="1" t="s">
        <v>145</v>
      </c>
      <c r="C803" s="1" t="s">
        <v>139</v>
      </c>
      <c r="D803" s="1" t="s">
        <v>63</v>
      </c>
      <c r="E803" s="1" t="s">
        <v>148</v>
      </c>
      <c r="F803" s="17">
        <v>0.851880407778634</v>
      </c>
      <c r="G803" s="17">
        <v>0.836275106512477</v>
      </c>
    </row>
    <row r="804">
      <c r="A804" s="1" t="str">
        <f t="shared" si="1"/>
        <v>fdroidgithubRename Classdeep-learning</v>
      </c>
      <c r="B804" s="1" t="s">
        <v>145</v>
      </c>
      <c r="C804" s="1" t="s">
        <v>139</v>
      </c>
      <c r="D804" s="1" t="s">
        <v>70</v>
      </c>
      <c r="E804" s="1" t="s">
        <v>148</v>
      </c>
      <c r="F804" s="17">
        <v>0.889759854485172</v>
      </c>
      <c r="G804" s="17">
        <v>0.876026772132643</v>
      </c>
    </row>
    <row r="805">
      <c r="A805" s="1" t="str">
        <f t="shared" si="1"/>
        <v>fdroidgithubMove And Rename Classdeep-learning</v>
      </c>
      <c r="B805" s="1" t="s">
        <v>145</v>
      </c>
      <c r="C805" s="1" t="s">
        <v>139</v>
      </c>
      <c r="D805" s="1" t="s">
        <v>67</v>
      </c>
      <c r="E805" s="1" t="s">
        <v>148</v>
      </c>
      <c r="F805" s="17">
        <v>0.869632725570122</v>
      </c>
      <c r="G805" s="17">
        <v>0.861467889908256</v>
      </c>
    </row>
    <row r="806">
      <c r="A806" s="1" t="str">
        <f t="shared" si="1"/>
        <v>apachegithubRename Parameterdeep-learning</v>
      </c>
      <c r="B806" s="1" t="s">
        <v>144</v>
      </c>
      <c r="C806" s="1" t="s">
        <v>139</v>
      </c>
      <c r="D806" s="1" t="s">
        <v>89</v>
      </c>
      <c r="E806" s="1" t="s">
        <v>148</v>
      </c>
      <c r="F806" s="17">
        <v>0.808641118261618</v>
      </c>
      <c r="G806" s="17">
        <v>0.771463631281921</v>
      </c>
    </row>
    <row r="807">
      <c r="A807" s="1" t="str">
        <f t="shared" si="1"/>
        <v>apachegithubRename Variabledeep-learning</v>
      </c>
      <c r="B807" s="1" t="s">
        <v>144</v>
      </c>
      <c r="C807" s="1" t="s">
        <v>139</v>
      </c>
      <c r="D807" s="1" t="s">
        <v>91</v>
      </c>
      <c r="E807" s="1" t="s">
        <v>148</v>
      </c>
      <c r="F807" s="17">
        <v>0.780466956262091</v>
      </c>
      <c r="G807" s="17">
        <v>0.758869303731665</v>
      </c>
    </row>
    <row r="808">
      <c r="A808" s="1" t="str">
        <f t="shared" si="1"/>
        <v>apachegithubInline Variabledeep-learning</v>
      </c>
      <c r="B808" s="1" t="s">
        <v>144</v>
      </c>
      <c r="C808" s="1" t="s">
        <v>139</v>
      </c>
      <c r="D808" s="1" t="s">
        <v>87</v>
      </c>
      <c r="E808" s="1" t="s">
        <v>148</v>
      </c>
      <c r="F808" s="17">
        <v>0.798289023041107</v>
      </c>
      <c r="G808" s="17">
        <v>0.771642307359681</v>
      </c>
    </row>
    <row r="809">
      <c r="A809" s="1" t="str">
        <f t="shared" si="1"/>
        <v>apachegithubReplace Variable With Attributedeep-learning</v>
      </c>
      <c r="B809" s="1" t="s">
        <v>144</v>
      </c>
      <c r="C809" s="1" t="s">
        <v>139</v>
      </c>
      <c r="D809" s="1" t="s">
        <v>93</v>
      </c>
      <c r="E809" s="1" t="s">
        <v>148</v>
      </c>
      <c r="F809" s="17">
        <v>0.827676150366859</v>
      </c>
      <c r="G809" s="17">
        <v>0.812884108867427</v>
      </c>
    </row>
    <row r="810">
      <c r="A810" s="1" t="str">
        <f t="shared" si="1"/>
        <v>apachegithubParameterize Variabledeep-learning</v>
      </c>
      <c r="B810" s="1" t="s">
        <v>144</v>
      </c>
      <c r="C810" s="1" t="s">
        <v>139</v>
      </c>
      <c r="D810" s="1" t="s">
        <v>88</v>
      </c>
      <c r="E810" s="1" t="s">
        <v>148</v>
      </c>
      <c r="F810" s="17">
        <v>0.785254611840073</v>
      </c>
      <c r="G810" s="17">
        <v>0.765173497763269</v>
      </c>
    </row>
    <row r="811">
      <c r="A811" s="1" t="str">
        <f t="shared" si="1"/>
        <v>apachegithubExtract Variabledeep-learning</v>
      </c>
      <c r="B811" s="1" t="s">
        <v>144</v>
      </c>
      <c r="C811" s="1" t="s">
        <v>139</v>
      </c>
      <c r="D811" s="1" t="s">
        <v>85</v>
      </c>
      <c r="E811" s="1" t="s">
        <v>148</v>
      </c>
      <c r="F811" s="17">
        <v>0.822014977338254</v>
      </c>
      <c r="G811" s="17">
        <v>0.81798060708263</v>
      </c>
    </row>
    <row r="812">
      <c r="A812" s="1" t="str">
        <f t="shared" si="1"/>
        <v>apachefdroidRename Parameterdeep-learning</v>
      </c>
      <c r="B812" s="1" t="s">
        <v>144</v>
      </c>
      <c r="C812" s="1" t="s">
        <v>145</v>
      </c>
      <c r="D812" s="1" t="s">
        <v>89</v>
      </c>
      <c r="E812" s="1" t="s">
        <v>148</v>
      </c>
      <c r="F812" s="17">
        <v>0.741711164017668</v>
      </c>
      <c r="G812" s="17">
        <v>0.671869543962567</v>
      </c>
    </row>
    <row r="813">
      <c r="A813" s="1" t="str">
        <f t="shared" si="1"/>
        <v>apachefdroidRename Variabledeep-learning</v>
      </c>
      <c r="B813" s="1" t="s">
        <v>144</v>
      </c>
      <c r="C813" s="1" t="s">
        <v>145</v>
      </c>
      <c r="D813" s="1" t="s">
        <v>91</v>
      </c>
      <c r="E813" s="1" t="s">
        <v>148</v>
      </c>
      <c r="F813" s="17">
        <v>0.72201175512077</v>
      </c>
      <c r="G813" s="17">
        <v>0.687236553700893</v>
      </c>
    </row>
    <row r="814">
      <c r="A814" s="1" t="str">
        <f t="shared" si="1"/>
        <v>apachefdroidInline Variabledeep-learning</v>
      </c>
      <c r="B814" s="1" t="s">
        <v>144</v>
      </c>
      <c r="C814" s="1" t="s">
        <v>145</v>
      </c>
      <c r="D814" s="1" t="s">
        <v>87</v>
      </c>
      <c r="E814" s="1" t="s">
        <v>148</v>
      </c>
      <c r="F814" s="17">
        <v>0.726101526352487</v>
      </c>
      <c r="G814" s="17">
        <v>0.659154275092936</v>
      </c>
    </row>
    <row r="815">
      <c r="A815" s="1" t="str">
        <f t="shared" si="1"/>
        <v>apachefdroidReplace Variable With Attributedeep-learning</v>
      </c>
      <c r="B815" s="1" t="s">
        <v>144</v>
      </c>
      <c r="C815" s="1" t="s">
        <v>145</v>
      </c>
      <c r="D815" s="1" t="s">
        <v>93</v>
      </c>
      <c r="E815" s="1" t="s">
        <v>148</v>
      </c>
      <c r="F815" s="17">
        <v>0.72415242900279</v>
      </c>
      <c r="G815" s="17">
        <v>0.658658658658658</v>
      </c>
    </row>
    <row r="816">
      <c r="A816" s="1" t="str">
        <f t="shared" si="1"/>
        <v>apachefdroidParameterize Variabledeep-learning</v>
      </c>
      <c r="B816" s="1" t="s">
        <v>144</v>
      </c>
      <c r="C816" s="1" t="s">
        <v>145</v>
      </c>
      <c r="D816" s="1" t="s">
        <v>88</v>
      </c>
      <c r="E816" s="1" t="s">
        <v>148</v>
      </c>
      <c r="F816" s="17">
        <v>0.68496288497635</v>
      </c>
      <c r="G816" s="17">
        <v>0.636162361623616</v>
      </c>
    </row>
    <row r="817">
      <c r="A817" s="1" t="str">
        <f t="shared" si="1"/>
        <v>apachefdroidExtract Variabledeep-learning</v>
      </c>
      <c r="B817" s="1" t="s">
        <v>144</v>
      </c>
      <c r="C817" s="1" t="s">
        <v>145</v>
      </c>
      <c r="D817" s="1" t="s">
        <v>85</v>
      </c>
      <c r="E817" s="1" t="s">
        <v>148</v>
      </c>
      <c r="F817" s="17">
        <v>0.770235694289756</v>
      </c>
      <c r="G817" s="17">
        <v>0.751322751322751</v>
      </c>
    </row>
    <row r="818">
      <c r="A818" s="1" t="str">
        <f t="shared" si="1"/>
        <v>fdroidapacheRename Parameterdeep-learning</v>
      </c>
      <c r="B818" s="1" t="s">
        <v>145</v>
      </c>
      <c r="C818" s="1" t="s">
        <v>144</v>
      </c>
      <c r="D818" s="1" t="s">
        <v>89</v>
      </c>
      <c r="E818" s="1" t="s">
        <v>148</v>
      </c>
      <c r="F818" s="17">
        <v>0.663995927220761</v>
      </c>
      <c r="G818" s="17">
        <v>0.600635143519576</v>
      </c>
    </row>
    <row r="819">
      <c r="A819" s="1" t="str">
        <f t="shared" si="1"/>
        <v>fdroidapacheRename Variabledeep-learning</v>
      </c>
      <c r="B819" s="1" t="s">
        <v>145</v>
      </c>
      <c r="C819" s="1" t="s">
        <v>144</v>
      </c>
      <c r="D819" s="1" t="s">
        <v>91</v>
      </c>
      <c r="E819" s="1" t="s">
        <v>148</v>
      </c>
      <c r="F819" s="17">
        <v>0.645955745164277</v>
      </c>
      <c r="G819" s="17">
        <v>0.591440983778859</v>
      </c>
    </row>
    <row r="820">
      <c r="A820" s="1" t="str">
        <f t="shared" si="1"/>
        <v>fdroidapacheInline Variabledeep-learning</v>
      </c>
      <c r="B820" s="1" t="s">
        <v>145</v>
      </c>
      <c r="C820" s="1" t="s">
        <v>144</v>
      </c>
      <c r="D820" s="1" t="s">
        <v>87</v>
      </c>
      <c r="E820" s="1" t="s">
        <v>148</v>
      </c>
      <c r="F820" s="17">
        <v>0.662099386411893</v>
      </c>
      <c r="G820" s="17">
        <v>0.655003561253561</v>
      </c>
    </row>
    <row r="821">
      <c r="A821" s="1" t="str">
        <f t="shared" si="1"/>
        <v>fdroidapacheReplace Variable With Attributedeep-learning</v>
      </c>
      <c r="B821" s="1" t="s">
        <v>145</v>
      </c>
      <c r="C821" s="1" t="s">
        <v>144</v>
      </c>
      <c r="D821" s="1" t="s">
        <v>93</v>
      </c>
      <c r="E821" s="1" t="s">
        <v>148</v>
      </c>
      <c r="F821" s="17">
        <v>0.702765169085903</v>
      </c>
      <c r="G821" s="17">
        <v>0.694202504082743</v>
      </c>
    </row>
    <row r="822">
      <c r="A822" s="1" t="str">
        <f t="shared" si="1"/>
        <v>fdroidapacheParameterize Variabledeep-learning</v>
      </c>
      <c r="B822" s="1" t="s">
        <v>145</v>
      </c>
      <c r="C822" s="1" t="s">
        <v>144</v>
      </c>
      <c r="D822" s="1" t="s">
        <v>88</v>
      </c>
      <c r="E822" s="1" t="s">
        <v>148</v>
      </c>
      <c r="F822" s="17">
        <v>0.725451130091923</v>
      </c>
      <c r="G822" s="17">
        <v>0.725215517241379</v>
      </c>
    </row>
    <row r="823">
      <c r="A823" s="1" t="str">
        <f t="shared" si="1"/>
        <v>fdroidapacheExtract Variabledeep-learning</v>
      </c>
      <c r="B823" s="1" t="s">
        <v>145</v>
      </c>
      <c r="C823" s="1" t="s">
        <v>144</v>
      </c>
      <c r="D823" s="1" t="s">
        <v>85</v>
      </c>
      <c r="E823" s="1" t="s">
        <v>148</v>
      </c>
      <c r="F823" s="17">
        <v>0.763469722188856</v>
      </c>
      <c r="G823" s="17">
        <v>0.743856332703213</v>
      </c>
    </row>
    <row r="824">
      <c r="A824" s="1" t="str">
        <f t="shared" si="1"/>
        <v>fdroidgithubRename Parameterdeep-learning</v>
      </c>
      <c r="B824" s="1" t="s">
        <v>145</v>
      </c>
      <c r="C824" s="1" t="s">
        <v>139</v>
      </c>
      <c r="D824" s="1" t="s">
        <v>89</v>
      </c>
      <c r="E824" s="1" t="s">
        <v>148</v>
      </c>
      <c r="F824" s="17">
        <v>0.717366432664442</v>
      </c>
      <c r="G824" s="17">
        <v>0.654223426983069</v>
      </c>
    </row>
    <row r="825">
      <c r="A825" s="1" t="str">
        <f t="shared" si="1"/>
        <v>fdroidgithubRename Variabledeep-learning</v>
      </c>
      <c r="B825" s="1" t="s">
        <v>145</v>
      </c>
      <c r="C825" s="1" t="s">
        <v>139</v>
      </c>
      <c r="D825" s="1" t="s">
        <v>91</v>
      </c>
      <c r="E825" s="1" t="s">
        <v>148</v>
      </c>
      <c r="F825" s="17">
        <v>0.708209588902827</v>
      </c>
      <c r="G825" s="17">
        <v>0.656422447575936</v>
      </c>
    </row>
    <row r="826">
      <c r="A826" s="1" t="str">
        <f t="shared" si="1"/>
        <v>fdroidgithubInline Variabledeep-learning</v>
      </c>
      <c r="B826" s="1" t="s">
        <v>145</v>
      </c>
      <c r="C826" s="1" t="s">
        <v>139</v>
      </c>
      <c r="D826" s="1" t="s">
        <v>87</v>
      </c>
      <c r="E826" s="1" t="s">
        <v>148</v>
      </c>
      <c r="F826" s="17">
        <v>0.702163744568144</v>
      </c>
      <c r="G826" s="17">
        <v>0.693505145723428</v>
      </c>
    </row>
    <row r="827">
      <c r="A827" s="1" t="str">
        <f t="shared" si="1"/>
        <v>fdroidgithubReplace Variable With Attributedeep-learning</v>
      </c>
      <c r="B827" s="1" t="s">
        <v>145</v>
      </c>
      <c r="C827" s="1" t="s">
        <v>139</v>
      </c>
      <c r="D827" s="1" t="s">
        <v>93</v>
      </c>
      <c r="E827" s="1" t="s">
        <v>148</v>
      </c>
      <c r="F827" s="17">
        <v>0.707433991434325</v>
      </c>
      <c r="G827" s="17">
        <v>0.695922958735733</v>
      </c>
    </row>
    <row r="828">
      <c r="A828" s="1" t="str">
        <f t="shared" si="1"/>
        <v>fdroidgithubParameterize Variabledeep-learning</v>
      </c>
      <c r="B828" s="1" t="s">
        <v>145</v>
      </c>
      <c r="C828" s="1" t="s">
        <v>139</v>
      </c>
      <c r="D828" s="1" t="s">
        <v>88</v>
      </c>
      <c r="E828" s="1" t="s">
        <v>148</v>
      </c>
      <c r="F828" s="17">
        <v>0.713883871610381</v>
      </c>
      <c r="G828" s="17">
        <v>0.709859750937008</v>
      </c>
    </row>
    <row r="829">
      <c r="A829" s="1" t="str">
        <f t="shared" si="1"/>
        <v>fdroidgithubExtract Variabledeep-learning</v>
      </c>
      <c r="B829" s="1" t="s">
        <v>145</v>
      </c>
      <c r="C829" s="1" t="s">
        <v>139</v>
      </c>
      <c r="D829" s="1" t="s">
        <v>85</v>
      </c>
      <c r="E829" s="1" t="s">
        <v>148</v>
      </c>
      <c r="F829" s="17">
        <v>0.769344988223689</v>
      </c>
      <c r="G829" s="17">
        <v>0.767706576728499</v>
      </c>
    </row>
    <row r="830">
      <c r="F830" s="19"/>
      <c r="G830" s="19"/>
    </row>
    <row r="831">
      <c r="F831" s="19"/>
      <c r="G831" s="19"/>
    </row>
    <row r="832">
      <c r="F832" s="19"/>
      <c r="G832" s="19"/>
    </row>
    <row r="833">
      <c r="F833" s="19"/>
      <c r="G833" s="19"/>
    </row>
    <row r="834">
      <c r="F834" s="19"/>
      <c r="G834" s="19"/>
    </row>
    <row r="835">
      <c r="F835" s="19"/>
      <c r="G835" s="19"/>
    </row>
    <row r="836">
      <c r="F836" s="19"/>
      <c r="G836" s="19"/>
    </row>
    <row r="837">
      <c r="F837" s="19"/>
      <c r="G837" s="19"/>
    </row>
    <row r="838">
      <c r="F838" s="19"/>
      <c r="G838" s="19"/>
    </row>
    <row r="839">
      <c r="F839" s="19"/>
      <c r="G839" s="19"/>
    </row>
    <row r="840">
      <c r="F840" s="19"/>
      <c r="G840" s="19"/>
    </row>
    <row r="841">
      <c r="F841" s="19"/>
      <c r="G841" s="19"/>
    </row>
    <row r="842">
      <c r="F842" s="19"/>
      <c r="G842" s="19"/>
    </row>
    <row r="843">
      <c r="F843" s="19"/>
      <c r="G843" s="19"/>
    </row>
    <row r="844">
      <c r="F844" s="19"/>
      <c r="G844" s="19"/>
    </row>
    <row r="845">
      <c r="F845" s="19"/>
      <c r="G845" s="19"/>
    </row>
    <row r="846">
      <c r="F846" s="19"/>
      <c r="G846" s="19"/>
    </row>
    <row r="847">
      <c r="F847" s="19"/>
      <c r="G847" s="19"/>
    </row>
    <row r="848">
      <c r="F848" s="19"/>
      <c r="G848" s="19"/>
    </row>
    <row r="849">
      <c r="F849" s="19"/>
      <c r="G849" s="19"/>
    </row>
    <row r="850">
      <c r="F850" s="19"/>
      <c r="G850" s="19"/>
    </row>
    <row r="851">
      <c r="F851" s="19"/>
      <c r="G851" s="19"/>
    </row>
    <row r="852">
      <c r="F852" s="19"/>
      <c r="G852" s="19"/>
    </row>
    <row r="853">
      <c r="F853" s="19"/>
      <c r="G853" s="19"/>
    </row>
    <row r="854">
      <c r="F854" s="19"/>
      <c r="G854" s="19"/>
    </row>
    <row r="855">
      <c r="F855" s="19"/>
      <c r="G855" s="19"/>
    </row>
    <row r="856">
      <c r="F856" s="19"/>
      <c r="G856" s="19"/>
    </row>
    <row r="857">
      <c r="F857" s="19"/>
      <c r="G857" s="19"/>
    </row>
    <row r="858">
      <c r="F858" s="19"/>
      <c r="G858" s="19"/>
    </row>
    <row r="859">
      <c r="F859" s="19"/>
      <c r="G859" s="19"/>
    </row>
    <row r="860">
      <c r="F860" s="19"/>
      <c r="G860" s="19"/>
    </row>
    <row r="861">
      <c r="F861" s="19"/>
      <c r="G861" s="19"/>
    </row>
    <row r="862">
      <c r="F862" s="19"/>
      <c r="G862" s="19"/>
    </row>
    <row r="863">
      <c r="F863" s="19"/>
      <c r="G863" s="19"/>
    </row>
    <row r="864">
      <c r="F864" s="19"/>
      <c r="G864" s="19"/>
    </row>
    <row r="865">
      <c r="F865" s="19"/>
      <c r="G865" s="19"/>
    </row>
    <row r="866">
      <c r="F866" s="19"/>
      <c r="G866" s="19"/>
    </row>
    <row r="867">
      <c r="F867" s="19"/>
      <c r="G867" s="19"/>
    </row>
    <row r="868">
      <c r="F868" s="19"/>
      <c r="G868" s="19"/>
    </row>
    <row r="869">
      <c r="F869" s="19"/>
      <c r="G869" s="19"/>
    </row>
    <row r="870">
      <c r="F870" s="19"/>
      <c r="G870" s="19"/>
    </row>
    <row r="871">
      <c r="F871" s="19"/>
      <c r="G871" s="19"/>
    </row>
    <row r="872">
      <c r="F872" s="19"/>
      <c r="G872" s="19"/>
    </row>
    <row r="873">
      <c r="F873" s="19"/>
      <c r="G873" s="19"/>
    </row>
    <row r="874">
      <c r="F874" s="19"/>
      <c r="G874" s="19"/>
    </row>
    <row r="875">
      <c r="F875" s="19"/>
      <c r="G875" s="19"/>
    </row>
    <row r="876">
      <c r="F876" s="19"/>
      <c r="G876" s="19"/>
    </row>
    <row r="877">
      <c r="F877" s="19"/>
      <c r="G877" s="19"/>
    </row>
    <row r="878">
      <c r="F878" s="19"/>
      <c r="G878" s="19"/>
    </row>
    <row r="879">
      <c r="F879" s="19"/>
      <c r="G879" s="19"/>
    </row>
    <row r="880">
      <c r="F880" s="19"/>
      <c r="G880" s="19"/>
    </row>
    <row r="881">
      <c r="F881" s="19"/>
      <c r="G881" s="19"/>
    </row>
    <row r="882">
      <c r="F882" s="19"/>
      <c r="G882" s="19"/>
    </row>
    <row r="883">
      <c r="F883" s="19"/>
      <c r="G883" s="19"/>
    </row>
    <row r="884">
      <c r="F884" s="19"/>
      <c r="G884" s="19"/>
    </row>
    <row r="885">
      <c r="F885" s="19"/>
      <c r="G885" s="19"/>
    </row>
    <row r="886">
      <c r="F886" s="19"/>
      <c r="G886" s="19"/>
    </row>
    <row r="887">
      <c r="F887" s="19"/>
      <c r="G887" s="19"/>
    </row>
    <row r="888">
      <c r="F888" s="19"/>
      <c r="G888" s="19"/>
    </row>
    <row r="889">
      <c r="F889" s="19"/>
      <c r="G889" s="19"/>
    </row>
    <row r="890">
      <c r="F890" s="19"/>
      <c r="G890" s="19"/>
    </row>
    <row r="891">
      <c r="F891" s="19"/>
      <c r="G891" s="19"/>
    </row>
    <row r="892">
      <c r="F892" s="19"/>
      <c r="G892" s="19"/>
    </row>
    <row r="893">
      <c r="F893" s="19"/>
      <c r="G893" s="19"/>
    </row>
    <row r="894">
      <c r="F894" s="19"/>
      <c r="G894" s="19"/>
    </row>
    <row r="895">
      <c r="F895" s="19"/>
      <c r="G895" s="19"/>
    </row>
    <row r="896">
      <c r="F896" s="19"/>
      <c r="G896" s="19"/>
    </row>
    <row r="897">
      <c r="F897" s="19"/>
      <c r="G897" s="19"/>
    </row>
    <row r="898">
      <c r="F898" s="19"/>
      <c r="G898" s="19"/>
    </row>
    <row r="899">
      <c r="F899" s="19"/>
      <c r="G899" s="19"/>
    </row>
    <row r="900">
      <c r="F900" s="19"/>
      <c r="G900" s="19"/>
    </row>
    <row r="901">
      <c r="F901" s="19"/>
      <c r="G901" s="19"/>
    </row>
    <row r="902">
      <c r="F902" s="19"/>
      <c r="G902" s="19"/>
    </row>
    <row r="903">
      <c r="F903" s="19"/>
      <c r="G903" s="19"/>
    </row>
    <row r="904">
      <c r="F904" s="19"/>
      <c r="G904" s="19"/>
    </row>
    <row r="905">
      <c r="F905" s="19"/>
      <c r="G905" s="19"/>
    </row>
    <row r="906">
      <c r="F906" s="19"/>
      <c r="G906" s="19"/>
    </row>
    <row r="907">
      <c r="F907" s="19"/>
      <c r="G907" s="19"/>
    </row>
    <row r="908">
      <c r="F908" s="19"/>
      <c r="G908" s="19"/>
    </row>
    <row r="909">
      <c r="F909" s="19"/>
      <c r="G909" s="19"/>
    </row>
    <row r="910">
      <c r="F910" s="19"/>
      <c r="G910" s="19"/>
    </row>
    <row r="911">
      <c r="F911" s="19"/>
      <c r="G911" s="19"/>
    </row>
    <row r="912">
      <c r="F912" s="19"/>
      <c r="G912" s="19"/>
    </row>
    <row r="913">
      <c r="F913" s="19"/>
      <c r="G913" s="19"/>
    </row>
    <row r="914">
      <c r="F914" s="19"/>
      <c r="G914" s="19"/>
    </row>
    <row r="915">
      <c r="F915" s="19"/>
      <c r="G915" s="19"/>
    </row>
    <row r="916">
      <c r="F916" s="19"/>
      <c r="G916" s="19"/>
    </row>
    <row r="917">
      <c r="F917" s="19"/>
      <c r="G917" s="19"/>
    </row>
    <row r="918">
      <c r="F918" s="19"/>
      <c r="G918" s="19"/>
    </row>
    <row r="919">
      <c r="F919" s="19"/>
      <c r="G919" s="19"/>
    </row>
    <row r="920">
      <c r="F920" s="19"/>
      <c r="G920" s="19"/>
    </row>
    <row r="921">
      <c r="F921" s="19"/>
      <c r="G921" s="19"/>
    </row>
    <row r="922">
      <c r="F922" s="19"/>
      <c r="G922" s="19"/>
    </row>
    <row r="923">
      <c r="F923" s="19"/>
      <c r="G923" s="19"/>
    </row>
    <row r="924">
      <c r="F924" s="19"/>
      <c r="G924" s="19"/>
    </row>
    <row r="925">
      <c r="F925" s="19"/>
      <c r="G925" s="19"/>
    </row>
    <row r="926">
      <c r="F926" s="19"/>
      <c r="G926" s="19"/>
    </row>
    <row r="927">
      <c r="F927" s="19"/>
      <c r="G927" s="19"/>
    </row>
    <row r="928">
      <c r="F928" s="19"/>
      <c r="G928" s="19"/>
    </row>
    <row r="929">
      <c r="F929" s="19"/>
      <c r="G929" s="19"/>
    </row>
    <row r="930">
      <c r="F930" s="19"/>
      <c r="G930" s="19"/>
    </row>
    <row r="931">
      <c r="F931" s="19"/>
      <c r="G931" s="19"/>
    </row>
    <row r="932">
      <c r="F932" s="19"/>
      <c r="G932" s="19"/>
    </row>
    <row r="933">
      <c r="F933" s="19"/>
      <c r="G933" s="19"/>
    </row>
    <row r="934">
      <c r="F934" s="19"/>
      <c r="G934" s="19"/>
    </row>
    <row r="935">
      <c r="F935" s="19"/>
      <c r="G935" s="19"/>
    </row>
    <row r="936">
      <c r="F936" s="19"/>
      <c r="G936" s="19"/>
    </row>
    <row r="937">
      <c r="F937" s="19"/>
      <c r="G937" s="19"/>
    </row>
    <row r="938">
      <c r="F938" s="19"/>
      <c r="G938" s="19"/>
    </row>
    <row r="939">
      <c r="F939" s="19"/>
      <c r="G939" s="19"/>
    </row>
    <row r="940">
      <c r="F940" s="19"/>
      <c r="G940" s="19"/>
    </row>
    <row r="941">
      <c r="F941" s="19"/>
      <c r="G941" s="19"/>
    </row>
    <row r="942">
      <c r="F942" s="19"/>
      <c r="G942" s="19"/>
    </row>
    <row r="943">
      <c r="F943" s="19"/>
      <c r="G943" s="19"/>
    </row>
    <row r="944">
      <c r="F944" s="19"/>
      <c r="G944" s="19"/>
    </row>
    <row r="945">
      <c r="F945" s="19"/>
      <c r="G945" s="19"/>
    </row>
    <row r="946">
      <c r="F946" s="19"/>
      <c r="G946" s="19"/>
    </row>
    <row r="947">
      <c r="F947" s="19"/>
      <c r="G947" s="19"/>
    </row>
    <row r="948">
      <c r="F948" s="19"/>
      <c r="G948" s="19"/>
    </row>
    <row r="949">
      <c r="F949" s="19"/>
      <c r="G949" s="19"/>
    </row>
    <row r="950">
      <c r="F950" s="19"/>
      <c r="G950" s="19"/>
    </row>
    <row r="951">
      <c r="F951" s="19"/>
      <c r="G951" s="19"/>
    </row>
    <row r="952">
      <c r="F952" s="19"/>
      <c r="G952" s="19"/>
    </row>
    <row r="953">
      <c r="F953" s="19"/>
      <c r="G953" s="19"/>
    </row>
    <row r="954">
      <c r="F954" s="19"/>
      <c r="G954" s="19"/>
    </row>
    <row r="955">
      <c r="F955" s="19"/>
      <c r="G955" s="19"/>
    </row>
    <row r="956">
      <c r="F956" s="19"/>
      <c r="G956" s="19"/>
    </row>
    <row r="957">
      <c r="F957" s="19"/>
      <c r="G957" s="19"/>
    </row>
    <row r="958">
      <c r="F958" s="19"/>
      <c r="G958" s="19"/>
    </row>
    <row r="959">
      <c r="F959" s="19"/>
      <c r="G959" s="19"/>
    </row>
    <row r="960">
      <c r="F960" s="19"/>
      <c r="G960" s="19"/>
    </row>
    <row r="961">
      <c r="F961" s="19"/>
      <c r="G961" s="19"/>
    </row>
    <row r="962">
      <c r="F962" s="19"/>
      <c r="G962" s="19"/>
    </row>
    <row r="963">
      <c r="F963" s="19"/>
      <c r="G963" s="19"/>
    </row>
    <row r="964">
      <c r="F964" s="19"/>
      <c r="G964" s="19"/>
    </row>
    <row r="965">
      <c r="F965" s="19"/>
      <c r="G965" s="19"/>
    </row>
    <row r="966">
      <c r="F966" s="19"/>
      <c r="G966" s="19"/>
    </row>
    <row r="967">
      <c r="F967" s="19"/>
      <c r="G967" s="19"/>
    </row>
    <row r="968">
      <c r="F968" s="19"/>
      <c r="G968" s="19"/>
    </row>
    <row r="969">
      <c r="F969" s="19"/>
      <c r="G969" s="19"/>
    </row>
    <row r="970">
      <c r="F970" s="19"/>
      <c r="G970" s="19"/>
    </row>
    <row r="971">
      <c r="F971" s="19"/>
      <c r="G971" s="19"/>
    </row>
    <row r="972">
      <c r="F972" s="19"/>
      <c r="G972" s="19"/>
    </row>
    <row r="973">
      <c r="F973" s="19"/>
      <c r="G973" s="19"/>
    </row>
    <row r="974">
      <c r="F974" s="19"/>
      <c r="G974" s="19"/>
    </row>
    <row r="975">
      <c r="F975" s="19"/>
      <c r="G975" s="19"/>
    </row>
    <row r="976">
      <c r="F976" s="19"/>
      <c r="G976" s="19"/>
    </row>
    <row r="977">
      <c r="F977" s="19"/>
      <c r="G977" s="19"/>
    </row>
    <row r="978">
      <c r="F978" s="19"/>
      <c r="G978" s="19"/>
    </row>
    <row r="979">
      <c r="F979" s="19"/>
      <c r="G979" s="19"/>
    </row>
    <row r="980">
      <c r="F980" s="19"/>
      <c r="G980" s="19"/>
    </row>
    <row r="981">
      <c r="F981" s="19"/>
      <c r="G981" s="19"/>
    </row>
    <row r="982">
      <c r="F982" s="19"/>
      <c r="G982" s="19"/>
    </row>
    <row r="983">
      <c r="F983" s="19"/>
      <c r="G983" s="19"/>
    </row>
    <row r="984">
      <c r="F984" s="19"/>
      <c r="G984" s="19"/>
    </row>
    <row r="985">
      <c r="F985" s="19"/>
      <c r="G985" s="19"/>
    </row>
    <row r="986">
      <c r="F986" s="19"/>
      <c r="G986" s="19"/>
    </row>
    <row r="987">
      <c r="F987" s="19"/>
      <c r="G987" s="19"/>
    </row>
    <row r="988">
      <c r="F988" s="19"/>
      <c r="G988" s="19"/>
    </row>
    <row r="989">
      <c r="F989" s="19"/>
      <c r="G989" s="19"/>
    </row>
    <row r="990">
      <c r="F990" s="19"/>
      <c r="G990" s="19"/>
    </row>
    <row r="991">
      <c r="F991" s="19"/>
      <c r="G991" s="19"/>
    </row>
    <row r="992">
      <c r="F992" s="19"/>
      <c r="G992" s="19"/>
    </row>
    <row r="993">
      <c r="F993" s="19"/>
      <c r="G993" s="19"/>
    </row>
    <row r="994">
      <c r="F994" s="19"/>
      <c r="G994" s="19"/>
    </row>
    <row r="995">
      <c r="F995" s="19"/>
      <c r="G995" s="19"/>
    </row>
    <row r="996">
      <c r="F996" s="19"/>
      <c r="G996" s="19"/>
    </row>
    <row r="997">
      <c r="F997" s="19"/>
      <c r="G997" s="19"/>
    </row>
    <row r="998">
      <c r="F998" s="19"/>
      <c r="G998" s="19"/>
    </row>
    <row r="999">
      <c r="F999" s="19"/>
      <c r="G999" s="19"/>
    </row>
  </sheetData>
  <autoFilter ref="$A$1:$G$82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26.86"/>
  </cols>
  <sheetData>
    <row r="1">
      <c r="A1" s="1"/>
      <c r="B1" s="1" t="s">
        <v>142</v>
      </c>
      <c r="D1" s="1" t="s">
        <v>146</v>
      </c>
      <c r="F1" s="1" t="s">
        <v>143</v>
      </c>
      <c r="G1" s="1"/>
      <c r="H1" s="1" t="s">
        <v>140</v>
      </c>
      <c r="J1" s="1" t="s">
        <v>141</v>
      </c>
      <c r="L1" s="1" t="s">
        <v>148</v>
      </c>
    </row>
    <row r="2">
      <c r="A2" s="1"/>
      <c r="B2" s="1" t="s">
        <v>301</v>
      </c>
      <c r="C2" s="1" t="s">
        <v>137</v>
      </c>
      <c r="D2" s="1" t="s">
        <v>301</v>
      </c>
      <c r="E2" s="1" t="s">
        <v>137</v>
      </c>
      <c r="F2" s="1" t="s">
        <v>301</v>
      </c>
      <c r="G2" s="1" t="s">
        <v>137</v>
      </c>
      <c r="H2" s="1" t="s">
        <v>301</v>
      </c>
      <c r="I2" s="1" t="s">
        <v>137</v>
      </c>
      <c r="J2" s="1" t="s">
        <v>301</v>
      </c>
      <c r="K2" s="1" t="s">
        <v>137</v>
      </c>
      <c r="L2" s="1" t="s">
        <v>301</v>
      </c>
      <c r="M2" s="1" t="s">
        <v>137</v>
      </c>
    </row>
    <row r="3">
      <c r="A3" s="2" t="s">
        <v>302</v>
      </c>
      <c r="G3" s="1"/>
    </row>
    <row r="5">
      <c r="A5" s="2" t="s">
        <v>57</v>
      </c>
    </row>
    <row r="6">
      <c r="A6" s="1" t="s">
        <v>58</v>
      </c>
      <c r="B6" s="19">
        <f>vlookup(concatenate("Apache", "GitHub", A6,$B$1), 'rq3-cross-test-raw'!$A:$G, 6, false)</f>
        <v>0.83338714</v>
      </c>
      <c r="C6" s="19">
        <f>vlookup(concatenate("Apache", "GitHub", A6,$B$1), 'rq3-cross-test-raw'!$A:$G, 7, false)</f>
        <v>0.823386796</v>
      </c>
      <c r="D6" s="19">
        <f>vlookup(concatenate("Apache", "GitHub", A6,$D$1), 'rq3-cross-test-raw'!$A:$G, 6, false)</f>
        <v>0.8432992104</v>
      </c>
      <c r="E6" s="19">
        <f>vlookup(concatenate("Apache", "GitHub", A6,$D$1), 'rq3-cross-test-raw'!$A:$G, 7, false)</f>
        <v>0.8293547184</v>
      </c>
      <c r="F6" s="19">
        <f>vlookup(concatenate("Apache", "GitHub", A6,F$1), 'rq3-cross-test-raw'!$A:$G, 6, false)</f>
        <v>0.6532435719</v>
      </c>
      <c r="G6" s="19">
        <f>vlookup(concatenate("Apache", "GitHub", A6,$F$1), 'rq3-cross-test-raw'!$A:$G, 7, false)</f>
        <v>0.5624766878</v>
      </c>
      <c r="H6" s="19">
        <f>vlookup(concatenate("Apache", "GitHub", A6,H$1), 'rq3-cross-test-raw'!$A:$G, 6, false)</f>
        <v>0.8344932239</v>
      </c>
      <c r="I6" s="19">
        <f>vlookup(concatenate("Apache", "GitHub", A6,H$1), 'rq3-cross-test-raw'!$A:$G, 7, false)</f>
        <v>0.8248166107</v>
      </c>
      <c r="J6" s="19">
        <f>vlookup(concatenate("Apache", "GitHub", A6,J$1), 'rq3-cross-test-raw'!$A:$G, 6, false)</f>
        <v>0.8554846843</v>
      </c>
      <c r="K6" s="19">
        <f>vlookup(concatenate("Apache", "GitHub", A6,J$1), 'rq3-cross-test-raw'!$A:$G, 7, false)</f>
        <v>0.8522939202</v>
      </c>
      <c r="L6" s="19">
        <f>vlookup(concatenate("Apache", "GitHub", A6,L$1), 'rq3-cross-test-raw'!$A:$G, 6, false)</f>
        <v>0.8408070847</v>
      </c>
      <c r="M6" s="19">
        <f>vlookup(concatenate("Apache", "GitHub", A6,L$1), 'rq3-cross-test-raw'!$A:$G, 7, false)</f>
        <v>0.8375606117</v>
      </c>
    </row>
    <row r="7">
      <c r="A7" s="1" t="s">
        <v>62</v>
      </c>
      <c r="B7" s="19">
        <f>vlookup(concatenate("Apache", "GitHub", A7,$B$1), 'rq3-cross-test-raw'!A:G, 6, false)</f>
        <v>0.8635761303</v>
      </c>
      <c r="C7" s="19">
        <f>vlookup(concatenate("Apache", "GitHub", A7,$B$1), 'rq3-cross-test-raw'!A:G, 7, false)</f>
        <v>0.8599356913</v>
      </c>
      <c r="D7" s="19">
        <f>vlookup(concatenate("Apache", "GitHub", A7,$D$1), 'rq3-cross-test-raw'!$A:$G, 6, false)</f>
        <v>0.8669843855</v>
      </c>
      <c r="E7" s="19">
        <f>vlookup(concatenate("Apache", "GitHub", A7,$D$1), 'rq3-cross-test-raw'!$A:$G, 7, false)</f>
        <v>0.8621864952</v>
      </c>
      <c r="F7" s="19">
        <f>vlookup(concatenate("Apache", "GitHub", A7,F$1), 'rq3-cross-test-raw'!$A:$G, 6, false)</f>
        <v>0.7043358497</v>
      </c>
      <c r="G7" s="19">
        <f>vlookup(concatenate("Apache", "GitHub", A7,$F$1), 'rq3-cross-test-raw'!$A:$G, 7, false)</f>
        <v>0.6331832797</v>
      </c>
      <c r="H7" s="19">
        <f>vlookup(concatenate("Apache", "GitHub", A7,H$1), 'rq3-cross-test-raw'!$A:$G, 6, false)</f>
        <v>0.857733205</v>
      </c>
      <c r="I7" s="19">
        <f>vlookup(concatenate("Apache", "GitHub", A7,H$1), 'rq3-cross-test-raw'!$A:$G, 7, false)</f>
        <v>0.8573633441</v>
      </c>
      <c r="J7" s="19">
        <f>vlookup(concatenate("Apache", "GitHub", A7,J$1), 'rq3-cross-test-raw'!$A:$G, 6, false)</f>
        <v>0.8929380845</v>
      </c>
      <c r="K7" s="19">
        <f>vlookup(concatenate("Apache", "GitHub", A7,J$1), 'rq3-cross-test-raw'!$A:$G, 7, false)</f>
        <v>0.8912540193</v>
      </c>
      <c r="L7" s="19">
        <f>vlookup(concatenate("Apache", "GitHub", A7,L$1), 'rq3-cross-test-raw'!$A:$G, 6, false)</f>
        <v>0.8690270692</v>
      </c>
      <c r="M7" s="19">
        <f>vlookup(concatenate("Apache", "GitHub", A7,L$1), 'rq3-cross-test-raw'!$A:$G, 7, false)</f>
        <v>0.8682315113</v>
      </c>
    </row>
    <row r="8">
      <c r="A8" s="1" t="s">
        <v>63</v>
      </c>
      <c r="B8" s="19">
        <f>vlookup(concatenate("Apache", "GitHub", A8,$B$1), 'rq3-cross-test-raw'!A:G, 6, false)</f>
        <v>0.8923533584</v>
      </c>
      <c r="C8" s="19">
        <f>vlookup(concatenate("Apache", "GitHub", A8,$B$1), 'rq3-cross-test-raw'!A:G, 7, false)</f>
        <v>0.8869953337</v>
      </c>
      <c r="D8" s="19">
        <f>vlookup(concatenate("Apache", "GitHub", A8,$D$1), 'rq3-cross-test-raw'!$A:$G, 6, false)</f>
        <v>0.8900107121</v>
      </c>
      <c r="E8" s="19">
        <f>vlookup(concatenate("Apache", "GitHub", A8,$D$1), 'rq3-cross-test-raw'!$A:$G, 7, false)</f>
        <v>0.883039156</v>
      </c>
      <c r="F8" s="19">
        <f>vlookup(concatenate("Apache", "GitHub", A8,F$1), 'rq3-cross-test-raw'!$A:$G, 6, false)</f>
        <v>0.7144594403</v>
      </c>
      <c r="G8" s="19">
        <f>vlookup(concatenate("Apache", "GitHub", A8,$F$1), 'rq3-cross-test-raw'!$A:$G, 7, false)</f>
        <v>0.6329884358</v>
      </c>
      <c r="H8" s="19">
        <f>vlookup(concatenate("Apache", "GitHub", A8,H$1), 'rq3-cross-test-raw'!$A:$G, 6, false)</f>
        <v>0.8838869925</v>
      </c>
      <c r="I8" s="19">
        <f>vlookup(concatenate("Apache", "GitHub", A8,H$1), 'rq3-cross-test-raw'!$A:$G, 7, false)</f>
        <v>0.8823290728</v>
      </c>
      <c r="J8" s="19">
        <f>vlookup(concatenate("Apache", "GitHub", A8,J$1), 'rq3-cross-test-raw'!$A:$G, 6, false)</f>
        <v>0.8997492523</v>
      </c>
      <c r="K8" s="19">
        <f>vlookup(concatenate("Apache", "GitHub", A8,J$1), 'rq3-cross-test-raw'!$A:$G, 7, false)</f>
        <v>0.8996753905</v>
      </c>
      <c r="L8" s="19">
        <f>vlookup(concatenate("Apache", "GitHub", A8,L$1), 'rq3-cross-test-raw'!$A:$G, 6, false)</f>
        <v>0.8999853882</v>
      </c>
      <c r="M8" s="19">
        <f>vlookup(concatenate("Apache", "GitHub", A8,L$1), 'rq3-cross-test-raw'!$A:$G, 7, false)</f>
        <v>0.8988638669</v>
      </c>
    </row>
    <row r="9">
      <c r="A9" s="1" t="s">
        <v>59</v>
      </c>
      <c r="B9" s="19">
        <f>vlookup(concatenate("Apache", "GitHub", A9,$B$1), 'rq3-cross-test-raw'!A:G, 6, false)</f>
        <v>0.8839528314</v>
      </c>
      <c r="C9" s="19">
        <f>vlookup(concatenate("Apache", "GitHub", A9,$B$1), 'rq3-cross-test-raw'!A:G, 7, false)</f>
        <v>0.8793982345</v>
      </c>
      <c r="D9" s="19">
        <f>vlookup(concatenate("Apache", "GitHub", A9,$D$1), 'rq3-cross-test-raw'!$A:$G, 6, false)</f>
        <v>0.8859522465</v>
      </c>
      <c r="E9" s="19">
        <f>vlookup(concatenate("Apache", "GitHub", A9,$D$1), 'rq3-cross-test-raw'!$A:$G, 7, false)</f>
        <v>0.8792739028</v>
      </c>
      <c r="F9" s="19">
        <f>vlookup(concatenate("Apache", "GitHub", A9,F$1), 'rq3-cross-test-raw'!$A:$G, 6, false)</f>
        <v>0.7361544706</v>
      </c>
      <c r="G9" s="19">
        <f>vlookup(concatenate("Apache", "GitHub", A9,$F$1), 'rq3-cross-test-raw'!$A:$G, 7, false)</f>
        <v>0.6564714659</v>
      </c>
      <c r="H9" s="19">
        <f>vlookup(concatenate("Apache", "GitHub", A9,H$1), 'rq3-cross-test-raw'!$A:$G, 6, false)</f>
        <v>0.8921431376</v>
      </c>
      <c r="I9" s="19">
        <f>vlookup(concatenate("Apache", "GitHub", A9,H$1), 'rq3-cross-test-raw'!$A:$G, 7, false)</f>
        <v>0.8920800696</v>
      </c>
      <c r="J9" s="19">
        <f>vlookup(concatenate("Apache", "GitHub", A9,J$1), 'rq3-cross-test-raw'!$A:$G, 6, false)</f>
        <v>0.8950732137</v>
      </c>
      <c r="K9" s="19">
        <f>vlookup(concatenate("Apache", "GitHub", A9,J$1), 'rq3-cross-test-raw'!$A:$G, 7, false)</f>
        <v>0.8948775333</v>
      </c>
      <c r="L9" s="19">
        <f>vlookup(concatenate("Apache", "GitHub", A9,L$1), 'rq3-cross-test-raw'!$A:$G, 6, false)</f>
        <v>0.8902908841</v>
      </c>
      <c r="M9" s="19">
        <f>vlookup(concatenate("Apache", "GitHub", A9,L$1), 'rq3-cross-test-raw'!$A:$G, 7, false)</f>
        <v>0.8893447719</v>
      </c>
    </row>
    <row r="10">
      <c r="A10" s="1" t="s">
        <v>67</v>
      </c>
      <c r="B10" s="19">
        <f>vlookup(concatenate("Apache", "GitHub", A10,$B$1), 'rq3-cross-test-raw'!A:G, 6, false)</f>
        <v>0.9167302456</v>
      </c>
      <c r="C10" s="19">
        <f>vlookup(concatenate("Apache", "GitHub", A10,$B$1), 'rq3-cross-test-raw'!A:G, 7, false)</f>
        <v>0.9137614679</v>
      </c>
      <c r="D10" s="19">
        <f>vlookup(concatenate("Apache", "GitHub", A10,$D$1), 'rq3-cross-test-raw'!$A:$G, 6, false)</f>
        <v>0.914755662</v>
      </c>
      <c r="E10" s="19">
        <f>vlookup(concatenate("Apache", "GitHub", A10,$D$1), 'rq3-cross-test-raw'!$A:$G, 7, false)</f>
        <v>0.9128440367</v>
      </c>
      <c r="F10" s="19">
        <f>vlookup(concatenate("Apache", "GitHub", A10,F$1), 'rq3-cross-test-raw'!$A:$G, 6, false)</f>
        <v>0.7498742864</v>
      </c>
      <c r="G10" s="19">
        <f>vlookup(concatenate("Apache", "GitHub", A10,$F$1), 'rq3-cross-test-raw'!$A:$G, 7, false)</f>
        <v>0.7275229358</v>
      </c>
      <c r="H10" s="19">
        <f>vlookup(concatenate("Apache", "GitHub", A10,H$1), 'rq3-cross-test-raw'!$A:$G, 6, false)</f>
        <v>0.8469864177</v>
      </c>
      <c r="I10" s="19">
        <f>vlookup(concatenate("Apache", "GitHub", A10,H$1), 'rq3-cross-test-raw'!$A:$G, 7, false)</f>
        <v>0.8467889908</v>
      </c>
      <c r="J10" s="19">
        <f>vlookup(concatenate("Apache", "GitHub", A10,J$1), 'rq3-cross-test-raw'!$A:$G, 6, false)</f>
        <v>0.9275243751</v>
      </c>
      <c r="K10" s="19">
        <f>vlookup(concatenate("Apache", "GitHub", A10,J$1), 'rq3-cross-test-raw'!$A:$G, 7, false)</f>
        <v>0.9275229358</v>
      </c>
      <c r="L10" s="19">
        <f>vlookup(concatenate("Apache", "GitHub", A10,L$1), 'rq3-cross-test-raw'!$A:$G, 6, false)</f>
        <v>0.9156779661</v>
      </c>
      <c r="M10" s="19">
        <f>vlookup(concatenate("Apache", "GitHub", A10,L$1), 'rq3-cross-test-raw'!$A:$G, 7, false)</f>
        <v>0.9128440367</v>
      </c>
    </row>
    <row r="11">
      <c r="A11" s="1" t="s">
        <v>68</v>
      </c>
      <c r="B11" s="19">
        <f>vlookup(concatenate("Apache", "GitHub", A11,$B$1), 'rq3-cross-test-raw'!A:G, 6, false)</f>
        <v>0.9329898749</v>
      </c>
      <c r="C11" s="19">
        <f>vlookup(concatenate("Apache", "GitHub", A11,$B$1), 'rq3-cross-test-raw'!A:G, 7, false)</f>
        <v>0.932798707</v>
      </c>
      <c r="D11" s="19">
        <f>vlookup(concatenate("Apache", "GitHub", A11,$D$1), 'rq3-cross-test-raw'!$A:$G, 6, false)</f>
        <v>0.9301366086</v>
      </c>
      <c r="E11" s="19">
        <f>vlookup(concatenate("Apache", "GitHub", A11,$D$1), 'rq3-cross-test-raw'!$A:$G, 7, false)</f>
        <v>0.9293174189</v>
      </c>
      <c r="F11" s="19">
        <f>vlookup(concatenate("Apache", "GitHub", A11,F$1), 'rq3-cross-test-raw'!$A:$G, 6, false)</f>
        <v>0.785753172</v>
      </c>
      <c r="G11" s="19">
        <f>vlookup(concatenate("Apache", "GitHub", A11,$F$1), 'rq3-cross-test-raw'!$A:$G, 7, false)</f>
        <v>0.7467362924</v>
      </c>
      <c r="H11" s="19">
        <f>vlookup(concatenate("Apache", "GitHub", A11,H$1), 'rq3-cross-test-raw'!$A:$G, 6, false)</f>
        <v>0.9586095301</v>
      </c>
      <c r="I11" s="19">
        <f>vlookup(concatenate("Apache", "GitHub", A11,H$1), 'rq3-cross-test-raw'!$A:$G, 7, false)</f>
        <v>0.9576650504</v>
      </c>
      <c r="J11" s="19">
        <f>vlookup(concatenate("Apache", "GitHub", A11,J$1), 'rq3-cross-test-raw'!$A:$G, 6, false)</f>
        <v>0.9594776008</v>
      </c>
      <c r="K11" s="19">
        <f>vlookup(concatenate("Apache", "GitHub", A11,J$1), 'rq3-cross-test-raw'!$A:$G, 7, false)</f>
        <v>0.9585975382</v>
      </c>
      <c r="L11" s="19">
        <f>vlookup(concatenate("Apache", "GitHub", A11,L$1), 'rq3-cross-test-raw'!$A:$G, 6, false)</f>
        <v>0.9263980602</v>
      </c>
      <c r="M11" s="19">
        <f>vlookup(concatenate("Apache", "GitHub", A11,L$1), 'rq3-cross-test-raw'!$A:$G, 7, false)</f>
        <v>0.9263334577</v>
      </c>
    </row>
    <row r="12">
      <c r="A12" s="1" t="s">
        <v>70</v>
      </c>
      <c r="B12" s="19">
        <f>vlookup(concatenate("Apache", "GitHub", A12,$B$1), 'rq3-cross-test-raw'!A:G, 6, false)</f>
        <v>0.9062042673</v>
      </c>
      <c r="C12" s="19">
        <f>vlookup(concatenate("Apache", "GitHub", A12,$B$1), 'rq3-cross-test-raw'!A:G, 7, false)</f>
        <v>0.9009735321</v>
      </c>
      <c r="D12" s="19">
        <f>vlookup(concatenate("Apache", "GitHub", A12,$D$1), 'rq3-cross-test-raw'!$A:$G, 6, false)</f>
        <v>0.9011130353</v>
      </c>
      <c r="E12" s="19">
        <f>vlookup(concatenate("Apache", "GitHub", A12,$D$1), 'rq3-cross-test-raw'!$A:$G, 7, false)</f>
        <v>0.8942804989</v>
      </c>
      <c r="F12" s="19">
        <f>vlookup(concatenate("Apache", "GitHub", A12,F$1), 'rq3-cross-test-raw'!$A:$G, 6, false)</f>
        <v>0.7625903517</v>
      </c>
      <c r="G12" s="19">
        <f>vlookup(concatenate("Apache", "GitHub", A12,$F$1), 'rq3-cross-test-raw'!$A:$G, 7, false)</f>
        <v>0.6944021904</v>
      </c>
      <c r="H12" s="19">
        <f>vlookup(concatenate("Apache", "GitHub", A12,H$1), 'rq3-cross-test-raw'!$A:$G, 6, false)</f>
        <v>0.919534585</v>
      </c>
      <c r="I12" s="19">
        <f>vlookup(concatenate("Apache", "GitHub", A12,H$1), 'rq3-cross-test-raw'!$A:$G, 7, false)</f>
        <v>0.917706115</v>
      </c>
      <c r="J12" s="19">
        <f>vlookup(concatenate("Apache", "GitHub", A12,J$1), 'rq3-cross-test-raw'!$A:$G, 6, false)</f>
        <v>0.9333393532</v>
      </c>
      <c r="K12" s="19">
        <f>vlookup(concatenate("Apache", "GitHub", A12,J$1), 'rq3-cross-test-raw'!$A:$G, 7, false)</f>
        <v>0.9330696684</v>
      </c>
      <c r="L12" s="19">
        <f>vlookup(concatenate("Apache", "GitHub", A12,L$1), 'rq3-cross-test-raw'!$A:$G, 6, false)</f>
        <v>0.9051745745</v>
      </c>
      <c r="M12" s="19">
        <f>vlookup(concatenate("Apache", "GitHub", A12,L$1), 'rq3-cross-test-raw'!$A:$G, 7, false)</f>
        <v>0.9014298753</v>
      </c>
    </row>
    <row r="14">
      <c r="A14" s="2" t="s">
        <v>73</v>
      </c>
    </row>
    <row r="15">
      <c r="A15" s="1" t="s">
        <v>74</v>
      </c>
      <c r="B15" s="19">
        <f>vlookup(concatenate("Apache", "GitHub", A15,$B$1), 'rq3-cross-test-raw'!A:G, 6, false)</f>
        <v>0.6977642839</v>
      </c>
      <c r="C15" s="19">
        <f>vlookup(concatenate("Apache", "GitHub", A15,$B$1), 'rq3-cross-test-raw'!A:G, 7, false)</f>
        <v>0.6904991063</v>
      </c>
      <c r="D15" s="19">
        <f>vlookup(concatenate("Apache", "GitHub", A15,$D$1), 'rq3-cross-test-raw'!$A:$G, 6, false)</f>
        <v>0.7520968093</v>
      </c>
      <c r="E15" s="19">
        <f>vlookup(concatenate("Apache", "GitHub", A15,$D$1), 'rq3-cross-test-raw'!$A:$G, 7, false)</f>
        <v>0.7457720335</v>
      </c>
      <c r="F15" s="19">
        <f>vlookup(concatenate("Apache", "GitHub", A15,F$1), 'rq3-cross-test-raw'!$A:$G, 6, false)</f>
        <v>0.7357885621</v>
      </c>
      <c r="G15" s="19">
        <f>vlookup(concatenate("Apache", "GitHub", A15,$F$1), 'rq3-cross-test-raw'!$A:$G, 7, false)</f>
        <v>0.6974425959</v>
      </c>
      <c r="H15" s="19">
        <f>vlookup(concatenate("Apache", "GitHub", A15,H$1), 'rq3-cross-test-raw'!$A:$G, 6, false)</f>
        <v>0.6434341463</v>
      </c>
      <c r="I15" s="19">
        <f>vlookup(concatenate("Apache", "GitHub", A15,H$1), 'rq3-cross-test-raw'!$A:$G, 7, false)</f>
        <v>0.6427883954</v>
      </c>
      <c r="J15" s="19">
        <f>vlookup(concatenate("Apache", "GitHub", A15,J$1), 'rq3-cross-test-raw'!$A:$G, 6, false)</f>
        <v>0.7726487192</v>
      </c>
      <c r="K15" s="19">
        <f>vlookup(concatenate("Apache", "GitHub", A15,J$1), 'rq3-cross-test-raw'!$A:$G, 7, false)</f>
        <v>0.7701086209</v>
      </c>
      <c r="L15" s="19">
        <f>vlookup(concatenate("Apache", "GitHub", A15,L$1), 'rq3-cross-test-raw'!$A:$G, 6, false)</f>
        <v>0.783273764</v>
      </c>
      <c r="M15" s="19">
        <f>vlookup(concatenate("Apache", "GitHub", A15,L$1), 'rq3-cross-test-raw'!$A:$G, 7, false)</f>
        <v>0.7818644301</v>
      </c>
    </row>
    <row r="16">
      <c r="A16" s="1" t="s">
        <v>76</v>
      </c>
      <c r="B16" s="19">
        <f>vlookup(concatenate("Apache", "GitHub", A16,$B$1), 'rq3-cross-test-raw'!A:G, 6, false)</f>
        <v>0.8087524491</v>
      </c>
      <c r="C16" s="19">
        <f>vlookup(concatenate("Apache", "GitHub", A16,$B$1), 'rq3-cross-test-raw'!A:G, 7, false)</f>
        <v>0.8020482081</v>
      </c>
      <c r="D16" s="19">
        <f>vlookup(concatenate("Apache", "GitHub", A16,$D$1), 'rq3-cross-test-raw'!$A:$G, 6, false)</f>
        <v>0.8119594946</v>
      </c>
      <c r="E16" s="19">
        <f>vlookup(concatenate("Apache", "GitHub", A16,$D$1), 'rq3-cross-test-raw'!$A:$G, 7, false)</f>
        <v>0.8035901889</v>
      </c>
      <c r="F16" s="19">
        <f>vlookup(concatenate("Apache", "GitHub", A16,F$1), 'rq3-cross-test-raw'!$A:$G, 6, false)</f>
        <v>0.7729276779</v>
      </c>
      <c r="G16" s="19">
        <f>vlookup(concatenate("Apache", "GitHub", A16,$F$1), 'rq3-cross-test-raw'!$A:$G, 7, false)</f>
        <v>0.7256544946</v>
      </c>
      <c r="H16" s="19">
        <f>vlookup(concatenate("Apache", "GitHub", A16,H$1), 'rq3-cross-test-raw'!$A:$G, 6, false)</f>
        <v>0.7827719021</v>
      </c>
      <c r="I16" s="19">
        <f>vlookup(concatenate("Apache", "GitHub", A16,H$1), 'rq3-cross-test-raw'!$A:$G, 7, false)</f>
        <v>0.7752689994</v>
      </c>
      <c r="J16" s="19">
        <f>vlookup(concatenate("Apache", "GitHub", A16,J$1), 'rq3-cross-test-raw'!$A:$G, 6, false)</f>
        <v>0.8373956238</v>
      </c>
      <c r="K16" s="19">
        <f>vlookup(concatenate("Apache", "GitHub", A16,J$1), 'rq3-cross-test-raw'!$A:$G, 7, false)</f>
        <v>0.8352050326</v>
      </c>
      <c r="L16" s="19">
        <f>vlookup(concatenate("Apache", "GitHub", A16,L$1), 'rq3-cross-test-raw'!$A:$G, 6, false)</f>
        <v>0.8228397047</v>
      </c>
      <c r="M16" s="19">
        <f>vlookup(concatenate("Apache", "GitHub", A16,L$1), 'rq3-cross-test-raw'!$A:$G, 7, false)</f>
        <v>0.8191116665</v>
      </c>
    </row>
    <row r="17">
      <c r="A17" s="1" t="s">
        <v>78</v>
      </c>
      <c r="B17" s="19">
        <f>vlookup(concatenate("Apache", "GitHub", A17,$B$1), 'rq3-cross-test-raw'!A:G, 6, false)</f>
        <v>0.7116376118</v>
      </c>
      <c r="C17" s="19">
        <f>vlookup(concatenate("Apache", "GitHub", A17,$B$1), 'rq3-cross-test-raw'!A:G, 7, false)</f>
        <v>0.6748946042</v>
      </c>
      <c r="D17" s="19">
        <f>vlookup(concatenate("Apache", "GitHub", A17,$D$1), 'rq3-cross-test-raw'!$A:$G, 6, false)</f>
        <v>0.7094543752</v>
      </c>
      <c r="E17" s="19">
        <f>vlookup(concatenate("Apache", "GitHub", A17,$D$1), 'rq3-cross-test-raw'!$A:$G, 7, false)</f>
        <v>0.6705166263</v>
      </c>
      <c r="F17" s="19">
        <f>vlookup(concatenate("Apache", "GitHub", A17,F$1), 'rq3-cross-test-raw'!$A:$G, 6, false)</f>
        <v>0.7525861312</v>
      </c>
      <c r="G17" s="19">
        <f>vlookup(concatenate("Apache", "GitHub", A17,$F$1), 'rq3-cross-test-raw'!$A:$G, 7, false)</f>
        <v>0.7053907751</v>
      </c>
      <c r="H17" s="19">
        <f>vlookup(concatenate("Apache", "GitHub", A17,H$1), 'rq3-cross-test-raw'!$A:$G, 6, false)</f>
        <v>0.6655154221</v>
      </c>
      <c r="I17" s="19">
        <f>vlookup(concatenate("Apache", "GitHub", A17,H$1), 'rq3-cross-test-raw'!$A:$G, 7, false)</f>
        <v>0.6241799087</v>
      </c>
      <c r="J17" s="19">
        <f>vlookup(concatenate("Apache", "GitHub", A17,J$1), 'rq3-cross-test-raw'!$A:$G, 6, false)</f>
        <v>0.8021030866</v>
      </c>
      <c r="K17" s="19">
        <f>vlookup(concatenate("Apache", "GitHub", A17,J$1), 'rq3-cross-test-raw'!$A:$G, 7, false)</f>
        <v>0.6946641056</v>
      </c>
      <c r="L17" s="19">
        <f>vlookup(concatenate("Apache", "GitHub", A17,L$1), 'rq3-cross-test-raw'!$A:$G, 6, false)</f>
        <v>0.7803289329</v>
      </c>
      <c r="M17" s="19">
        <f>vlookup(concatenate("Apache", "GitHub", A17,L$1), 'rq3-cross-test-raw'!$A:$G, 7, false)</f>
        <v>0.764512186</v>
      </c>
    </row>
    <row r="18">
      <c r="A18" s="1" t="s">
        <v>79</v>
      </c>
      <c r="B18" s="19">
        <f>vlookup(concatenate("Apache", "GitHub", A18,$B$1), 'rq3-cross-test-raw'!A:G, 6, false)</f>
        <v>0.7725744894</v>
      </c>
      <c r="C18" s="19">
        <f>vlookup(concatenate("Apache", "GitHub", A18,$B$1), 'rq3-cross-test-raw'!A:G, 7, false)</f>
        <v>0.762898779</v>
      </c>
      <c r="D18" s="19">
        <f>vlookup(concatenate("Apache", "GitHub", A18,$D$1), 'rq3-cross-test-raw'!$A:$G, 6, false)</f>
        <v>0.7780412271</v>
      </c>
      <c r="E18" s="19">
        <f>vlookup(concatenate("Apache", "GitHub", A18,$D$1), 'rq3-cross-test-raw'!$A:$G, 7, false)</f>
        <v>0.7646590736</v>
      </c>
      <c r="F18" s="19">
        <f>vlookup(concatenate("Apache", "GitHub", A18,F$1), 'rq3-cross-test-raw'!$A:$G, 6, false)</f>
        <v>0.7649468565</v>
      </c>
      <c r="G18" s="19">
        <f>vlookup(concatenate("Apache", "GitHub", A18,$F$1), 'rq3-cross-test-raw'!$A:$G, 7, false)</f>
        <v>0.7095795388</v>
      </c>
      <c r="H18" s="19">
        <f>vlookup(concatenate("Apache", "GitHub", A18,H$1), 'rq3-cross-test-raw'!$A:$G, 6, false)</f>
        <v>0.7188249528</v>
      </c>
      <c r="I18" s="19">
        <f>vlookup(concatenate("Apache", "GitHub", A18,H$1), 'rq3-cross-test-raw'!$A:$G, 7, false)</f>
        <v>0.665769104</v>
      </c>
      <c r="J18" s="19">
        <f>vlookup(concatenate("Apache", "GitHub", A18,J$1), 'rq3-cross-test-raw'!$A:$G, 6, false)</f>
        <v>0.7853638413</v>
      </c>
      <c r="K18" s="19">
        <f>vlookup(concatenate("Apache", "GitHub", A18,J$1), 'rq3-cross-test-raw'!$A:$G, 7, false)</f>
        <v>0.6591057061</v>
      </c>
      <c r="L18" s="19">
        <f>vlookup(concatenate("Apache", "GitHub", A18,L$1), 'rq3-cross-test-raw'!$A:$G, 6, false)</f>
        <v>0.7702084628</v>
      </c>
      <c r="M18" s="19">
        <f>vlookup(concatenate("Apache", "GitHub", A18,L$1), 'rq3-cross-test-raw'!$A:$G, 7, false)</f>
        <v>0.7555722565</v>
      </c>
    </row>
    <row r="19">
      <c r="A19" s="1" t="s">
        <v>81</v>
      </c>
      <c r="B19" s="19">
        <f>vlookup(concatenate("Apache", "GitHub", A19,$B$1), 'rq3-cross-test-raw'!A:G, 6, false)</f>
        <v>0.821259771</v>
      </c>
      <c r="C19" s="19">
        <f>vlookup(concatenate("Apache", "GitHub", A19,$B$1), 'rq3-cross-test-raw'!A:G, 7, false)</f>
        <v>0.8118432191</v>
      </c>
      <c r="D19" s="19">
        <f>vlookup(concatenate("Apache", "GitHub", A19,$D$1), 'rq3-cross-test-raw'!$A:$G, 6, false)</f>
        <v>0.8058872494</v>
      </c>
      <c r="E19" s="19">
        <f>vlookup(concatenate("Apache", "GitHub", A19,$D$1), 'rq3-cross-test-raw'!$A:$G, 7, false)</f>
        <v>0.7922413277</v>
      </c>
      <c r="F19" s="19">
        <f>vlookup(concatenate("Apache", "GitHub", A19,F$1), 'rq3-cross-test-raw'!$A:$G, 6, false)</f>
        <v>0.8015176221</v>
      </c>
      <c r="G19" s="19">
        <f>vlookup(concatenate("Apache", "GitHub", A19,$F$1), 'rq3-cross-test-raw'!$A:$G, 7, false)</f>
        <v>0.7683984165</v>
      </c>
      <c r="H19" s="19">
        <f>vlookup(concatenate("Apache", "GitHub", A19,H$1), 'rq3-cross-test-raw'!$A:$G, 6, false)</f>
        <v>0.6864003277</v>
      </c>
      <c r="I19" s="19">
        <f>vlookup(concatenate("Apache", "GitHub", A19,H$1), 'rq3-cross-test-raw'!$A:$G, 7, false)</f>
        <v>0.6275512385</v>
      </c>
      <c r="J19" s="19">
        <f>vlookup(concatenate("Apache", "GitHub", A19,J$1), 'rq3-cross-test-raw'!$A:$G, 6, false)</f>
        <v>0.8129986534</v>
      </c>
      <c r="K19" s="19">
        <f>vlookup(concatenate("Apache", "GitHub", A19,J$1), 'rq3-cross-test-raw'!$A:$G, 7, false)</f>
        <v>0.7449744769</v>
      </c>
      <c r="L19" s="19">
        <f>vlookup(concatenate("Apache", "GitHub", A19,L$1), 'rq3-cross-test-raw'!$A:$G, 6, false)</f>
        <v>0.7797952689</v>
      </c>
      <c r="M19" s="19">
        <f>vlookup(concatenate("Apache", "GitHub", A19,L$1), 'rq3-cross-test-raw'!$A:$G, 7, false)</f>
        <v>0.7794584149</v>
      </c>
    </row>
    <row r="20">
      <c r="A20" s="1" t="s">
        <v>82</v>
      </c>
      <c r="B20" s="19">
        <f>vlookup(concatenate("Apache", "GitHub", A20,$B$1), 'rq3-cross-test-raw'!A:G, 6, false)</f>
        <v>0.8157106298</v>
      </c>
      <c r="C20" s="19">
        <f>vlookup(concatenate("Apache", "GitHub", A20,$B$1), 'rq3-cross-test-raw'!A:G, 7, false)</f>
        <v>0.8053049176</v>
      </c>
      <c r="D20" s="19">
        <f>vlookup(concatenate("Apache", "GitHub", A20,$D$1), 'rq3-cross-test-raw'!$A:$G, 6, false)</f>
        <v>0.8146448728</v>
      </c>
      <c r="E20" s="19">
        <f>vlookup(concatenate("Apache", "GitHub", A20,$D$1), 'rq3-cross-test-raw'!$A:$G, 7, false)</f>
        <v>0.8030439425</v>
      </c>
      <c r="F20" s="19">
        <f>vlookup(concatenate("Apache", "GitHub", A20,F$1), 'rq3-cross-test-raw'!$A:$G, 6, false)</f>
        <v>0.7794378728</v>
      </c>
      <c r="G20" s="19">
        <f>vlookup(concatenate("Apache", "GitHub", A20,$F$1), 'rq3-cross-test-raw'!$A:$G, 7, false)</f>
        <v>0.7532606193</v>
      </c>
      <c r="H20" s="19">
        <f>vlookup(concatenate("Apache", "GitHub", A20,H$1), 'rq3-cross-test-raw'!$A:$G, 6, false)</f>
        <v>0.7401711454</v>
      </c>
      <c r="I20" s="19">
        <f>vlookup(concatenate("Apache", "GitHub", A20,H$1), 'rq3-cross-test-raw'!$A:$G, 7, false)</f>
        <v>0.739883183</v>
      </c>
      <c r="J20" s="19">
        <f>vlookup(concatenate("Apache", "GitHub", A20,J$1), 'rq3-cross-test-raw'!$A:$G, 6, false)</f>
        <v>0.8143122493</v>
      </c>
      <c r="K20" s="19">
        <f>vlookup(concatenate("Apache", "GitHub", A20,J$1), 'rq3-cross-test-raw'!$A:$G, 7, false)</f>
        <v>0.8127263592</v>
      </c>
      <c r="L20" s="19">
        <f>vlookup(concatenate("Apache", "GitHub", A20,L$1), 'rq3-cross-test-raw'!$A:$G, 6, false)</f>
        <v>0.8192871293</v>
      </c>
      <c r="M20" s="19">
        <f>vlookup(concatenate("Apache", "GitHub", A20,L$1), 'rq3-cross-test-raw'!$A:$G, 7, false)</f>
        <v>0.8187451588</v>
      </c>
    </row>
    <row r="21">
      <c r="A21" s="1" t="s">
        <v>83</v>
      </c>
      <c r="B21" s="19">
        <f>vlookup(concatenate("Apache", "GitHub", A21,$B$1), 'rq3-cross-test-raw'!A:G, 6, false)</f>
        <v>0.7883812182</v>
      </c>
      <c r="C21" s="19">
        <f>vlookup(concatenate("Apache", "GitHub", A21,$B$1), 'rq3-cross-test-raw'!A:G, 7, false)</f>
        <v>0.7707087181</v>
      </c>
      <c r="D21" s="19">
        <f>vlookup(concatenate("Apache", "GitHub", A21,$D$1), 'rq3-cross-test-raw'!$A:$G, 6, false)</f>
        <v>0.7963813886</v>
      </c>
      <c r="E21" s="19">
        <f>vlookup(concatenate("Apache", "GitHub", A21,$D$1), 'rq3-cross-test-raw'!$A:$G, 7, false)</f>
        <v>0.7830233839</v>
      </c>
      <c r="F21" s="19">
        <f>vlookup(concatenate("Apache", "GitHub", A21,F$1), 'rq3-cross-test-raw'!$A:$G, 6, false)</f>
        <v>0.7819578945</v>
      </c>
      <c r="G21" s="19">
        <f>vlookup(concatenate("Apache", "GitHub", A21,$F$1), 'rq3-cross-test-raw'!$A:$G, 7, false)</f>
        <v>0.7388990087</v>
      </c>
      <c r="H21" s="19">
        <f>vlookup(concatenate("Apache", "GitHub", A21,H$1), 'rq3-cross-test-raw'!$A:$G, 6, false)</f>
        <v>0.8013744335</v>
      </c>
      <c r="I21" s="19">
        <f>vlookup(concatenate("Apache", "GitHub", A21,H$1), 'rq3-cross-test-raw'!$A:$G, 7, false)</f>
        <v>0.8009192578</v>
      </c>
      <c r="J21" s="19">
        <f>vlookup(concatenate("Apache", "GitHub", A21,J$1), 'rq3-cross-test-raw'!$A:$G, 6, false)</f>
        <v>0.8029739237</v>
      </c>
      <c r="K21" s="19">
        <f>vlookup(concatenate("Apache", "GitHub", A21,J$1), 'rq3-cross-test-raw'!$A:$G, 7, false)</f>
        <v>0.801063289</v>
      </c>
      <c r="L21" s="19">
        <f>vlookup(concatenate("Apache", "GitHub", A21,L$1), 'rq3-cross-test-raw'!$A:$G, 6, false)</f>
        <v>0.8067022171</v>
      </c>
      <c r="M21" s="19">
        <f>vlookup(concatenate("Apache", "GitHub", A21,L$1), 'rq3-cross-test-raw'!$A:$G, 7, false)</f>
        <v>0.7938850292</v>
      </c>
    </row>
    <row r="23">
      <c r="A23" s="2" t="s">
        <v>84</v>
      </c>
    </row>
    <row r="24">
      <c r="A24" s="1" t="s">
        <v>85</v>
      </c>
      <c r="B24" s="19">
        <f>vlookup(concatenate("Apache", "GitHub", A24,$B$1), 'rq3-cross-test-raw'!A:G, 6, false)</f>
        <v>0.8077042369</v>
      </c>
      <c r="C24" s="19">
        <f>vlookup(concatenate("Apache", "GitHub", A24,$B$1), 'rq3-cross-test-raw'!A:G, 7, false)</f>
        <v>0.7976391231</v>
      </c>
      <c r="D24" s="19">
        <f>vlookup(concatenate("Apache", "GitHub", A24,$D$1), 'rq3-cross-test-raw'!$A:$G, 6, false)</f>
        <v>0.8098811868</v>
      </c>
      <c r="E24" s="19">
        <f>vlookup(concatenate("Apache", "GitHub", A24,$D$1), 'rq3-cross-test-raw'!$A:$G, 7, false)</f>
        <v>0.7971121417</v>
      </c>
      <c r="F24" s="19">
        <f>vlookup(concatenate("Apache", "GitHub", A24,F$1), 'rq3-cross-test-raw'!$A:$G, 6, false)</f>
        <v>0.7409023674</v>
      </c>
      <c r="G24" s="19">
        <f>vlookup(concatenate("Apache", "GitHub", A24,$F$1), 'rq3-cross-test-raw'!$A:$G, 7, false)</f>
        <v>0.6824409781</v>
      </c>
      <c r="H24" s="19">
        <f>vlookup(concatenate("Apache", "GitHub", A24,H$1), 'rq3-cross-test-raw'!$A:$G, 6, false)</f>
        <v>0.7369383761</v>
      </c>
      <c r="I24" s="19">
        <f>vlookup(concatenate("Apache", "GitHub", A24,H$1), 'rq3-cross-test-raw'!$A:$G, 7, false)</f>
        <v>0.7367200675</v>
      </c>
      <c r="J24" s="19">
        <f>vlookup(concatenate("Apache", "GitHub", A24,J$1), 'rq3-cross-test-raw'!$A:$G, 6, false)</f>
        <v>0.8242026065</v>
      </c>
      <c r="K24" s="19">
        <f>vlookup(concatenate("Apache", "GitHub", A24,J$1), 'rq3-cross-test-raw'!$A:$G, 7, false)</f>
        <v>0.8239881956</v>
      </c>
      <c r="L24" s="19">
        <f>vlookup(concatenate("Apache", "GitHub", A24,L$1), 'rq3-cross-test-raw'!$A:$G, 6, false)</f>
        <v>0.8220149773</v>
      </c>
      <c r="M24" s="19">
        <f>vlookup(concatenate("Apache", "GitHub", A24,L$1), 'rq3-cross-test-raw'!$A:$G, 7, false)</f>
        <v>0.8179806071</v>
      </c>
    </row>
    <row r="25">
      <c r="A25" s="1" t="s">
        <v>87</v>
      </c>
      <c r="B25" s="19">
        <f>vlookup(concatenate("Apache", "GitHub", A25,$B$1), 'rq3-cross-test-raw'!A:G, 6, false)</f>
        <v>0.7804957562</v>
      </c>
      <c r="C25" s="19">
        <f>vlookup(concatenate("Apache", "GitHub", A25,$B$1), 'rq3-cross-test-raw'!A:G, 7, false)</f>
        <v>0.7599887572</v>
      </c>
      <c r="D25" s="19">
        <f>vlookup(concatenate("Apache", "GitHub", A25,$D$1), 'rq3-cross-test-raw'!$A:$G, 6, false)</f>
        <v>0.7834725042</v>
      </c>
      <c r="E25" s="19">
        <f>vlookup(concatenate("Apache", "GitHub", A25,$D$1), 'rq3-cross-test-raw'!$A:$G, 7, false)</f>
        <v>0.760767102</v>
      </c>
      <c r="F25" s="19">
        <f>vlookup(concatenate("Apache", "GitHub", A25,F$1), 'rq3-cross-test-raw'!$A:$G, 6, false)</f>
        <v>0.7267886224</v>
      </c>
      <c r="G25" s="19">
        <f>vlookup(concatenate("Apache", "GitHub", A25,$F$1), 'rq3-cross-test-raw'!$A:$G, 7, false)</f>
        <v>0.6639929084</v>
      </c>
      <c r="H25" s="19">
        <f>vlookup(concatenate("Apache", "GitHub", A25,H$1), 'rq3-cross-test-raw'!$A:$G, 6, false)</f>
        <v>0.7186875951</v>
      </c>
      <c r="I25" s="19">
        <f>vlookup(concatenate("Apache", "GitHub", A25,H$1), 'rq3-cross-test-raw'!$A:$G, 7, false)</f>
        <v>0.6863054571</v>
      </c>
      <c r="J25" s="19">
        <f>vlookup(concatenate("Apache", "GitHub", A25,J$1), 'rq3-cross-test-raw'!$A:$G, 6, false)</f>
        <v>0.7960933984</v>
      </c>
      <c r="K25" s="19">
        <f>vlookup(concatenate("Apache", "GitHub", A25,J$1), 'rq3-cross-test-raw'!$A:$G, 7, false)</f>
        <v>0.6813543198</v>
      </c>
      <c r="L25" s="19">
        <f>vlookup(concatenate("Apache", "GitHub", A25,L$1), 'rq3-cross-test-raw'!$A:$G, 6, false)</f>
        <v>0.798289023</v>
      </c>
      <c r="M25" s="19">
        <f>vlookup(concatenate("Apache", "GitHub", A25,L$1), 'rq3-cross-test-raw'!$A:$G, 7, false)</f>
        <v>0.7716423074</v>
      </c>
    </row>
    <row r="26">
      <c r="A26" s="1" t="s">
        <v>88</v>
      </c>
      <c r="B26" s="19">
        <f>vlookup(concatenate("Apache", "GitHub", A26,$B$1), 'rq3-cross-test-raw'!A:G, 6, false)</f>
        <v>0.7766974032</v>
      </c>
      <c r="C26" s="19">
        <f>vlookup(concatenate("Apache", "GitHub", A26,$B$1), 'rq3-cross-test-raw'!A:G, 7, false)</f>
        <v>0.7571031314</v>
      </c>
      <c r="D26" s="19">
        <f>vlookup(concatenate("Apache", "GitHub", A26,$D$1), 'rq3-cross-test-raw'!$A:$G, 6, false)</f>
        <v>0.7808446075</v>
      </c>
      <c r="E26" s="19">
        <f>vlookup(concatenate("Apache", "GitHub", A26,$D$1), 'rq3-cross-test-raw'!$A:$G, 7, false)</f>
        <v>0.758614436</v>
      </c>
      <c r="F26" s="19">
        <f>vlookup(concatenate("Apache", "GitHub", A26,F$1), 'rq3-cross-test-raw'!$A:$G, 6, false)</f>
        <v>0.7200904646</v>
      </c>
      <c r="G26" s="19">
        <f>vlookup(concatenate("Apache", "GitHub", A26,$F$1), 'rq3-cross-test-raw'!$A:$G, 7, false)</f>
        <v>0.6567525088</v>
      </c>
      <c r="H26" s="19">
        <f>vlookup(concatenate("Apache", "GitHub", A26,H$1), 'rq3-cross-test-raw'!$A:$G, 6, false)</f>
        <v>0.7164913446</v>
      </c>
      <c r="I26" s="19">
        <f>vlookup(concatenate("Apache", "GitHub", A26,H$1), 'rq3-cross-test-raw'!$A:$G, 7, false)</f>
        <v>0.6818401644</v>
      </c>
      <c r="J26" s="19">
        <f>vlookup(concatenate("Apache", "GitHub", A26,J$1), 'rq3-cross-test-raw'!$A:$G, 6, false)</f>
        <v>0.7855964332</v>
      </c>
      <c r="K26" s="19">
        <f>vlookup(concatenate("Apache", "GitHub", A26,J$1), 'rq3-cross-test-raw'!$A:$G, 7, false)</f>
        <v>0.7085298029</v>
      </c>
      <c r="L26" s="19">
        <f>vlookup(concatenate("Apache", "GitHub", A26,L$1), 'rq3-cross-test-raw'!$A:$G, 6, false)</f>
        <v>0.7852546118</v>
      </c>
      <c r="M26" s="19">
        <f>vlookup(concatenate("Apache", "GitHub", A26,L$1), 'rq3-cross-test-raw'!$A:$G, 7, false)</f>
        <v>0.7651734978</v>
      </c>
    </row>
    <row r="27">
      <c r="A27" s="1" t="s">
        <v>89</v>
      </c>
      <c r="B27" s="19">
        <f>vlookup(concatenate("Apache", "GitHub", A27,$B$1), 'rq3-cross-test-raw'!A:G, 6, false)</f>
        <v>0.8130493418</v>
      </c>
      <c r="C27" s="19">
        <f>vlookup(concatenate("Apache", "GitHub", A27,$B$1), 'rq3-cross-test-raw'!A:G, 7, false)</f>
        <v>0.7950502707</v>
      </c>
      <c r="D27" s="19">
        <f>vlookup(concatenate("Apache", "GitHub", A27,$D$1), 'rq3-cross-test-raw'!$A:$G, 6, false)</f>
        <v>0.8137516281</v>
      </c>
      <c r="E27" s="19">
        <f>vlookup(concatenate("Apache", "GitHub", A27,$D$1), 'rq3-cross-test-raw'!$A:$G, 7, false)</f>
        <v>0.797718867</v>
      </c>
      <c r="F27" s="19">
        <f>vlookup(concatenate("Apache", "GitHub", A27,F$1), 'rq3-cross-test-raw'!$A:$G, 6, false)</f>
        <v>0.7715843463</v>
      </c>
      <c r="G27" s="19">
        <f>vlookup(concatenate("Apache", "GitHub", A27,$F$1), 'rq3-cross-test-raw'!$A:$G, 7, false)</f>
        <v>0.7241448623</v>
      </c>
      <c r="H27" s="19">
        <f>vlookup(concatenate("Apache", "GitHub", A27,H$1), 'rq3-cross-test-raw'!$A:$G, 6, false)</f>
        <v>0.7064704356</v>
      </c>
      <c r="I27" s="19">
        <f>vlookup(concatenate("Apache", "GitHub", A27,H$1), 'rq3-cross-test-raw'!$A:$G, 7, false)</f>
        <v>0.5904795816</v>
      </c>
      <c r="J27" s="19">
        <f>vlookup(concatenate("Apache", "GitHub", A27,J$1), 'rq3-cross-test-raw'!$A:$G, 6, false)</f>
        <v>0.7641013512</v>
      </c>
      <c r="K27" s="19">
        <f>vlookup(concatenate("Apache", "GitHub", A27,J$1), 'rq3-cross-test-raw'!$A:$G, 7, false)</f>
        <v>0.5630451096</v>
      </c>
      <c r="L27" s="19">
        <f>vlookup(concatenate("Apache", "GitHub", A27,L$1), 'rq3-cross-test-raw'!$A:$G, 6, false)</f>
        <v>0.8086411183</v>
      </c>
      <c r="M27" s="19">
        <f>vlookup(concatenate("Apache", "GitHub", A27,L$1), 'rq3-cross-test-raw'!$A:$G, 7, false)</f>
        <v>0.7714636313</v>
      </c>
    </row>
    <row r="28">
      <c r="A28" s="1" t="s">
        <v>91</v>
      </c>
      <c r="B28" s="19">
        <f>vlookup(concatenate("Apache", "GitHub", A28,$B$1), 'rq3-cross-test-raw'!A:G, 6, false)</f>
        <v>0.7672304326</v>
      </c>
      <c r="C28" s="19">
        <f>vlookup(concatenate("Apache", "GitHub", A28,$B$1), 'rq3-cross-test-raw'!A:G, 7, false)</f>
        <v>0.74651306</v>
      </c>
      <c r="D28" s="19">
        <f>vlookup(concatenate("Apache", "GitHub", A28,$D$1), 'rq3-cross-test-raw'!$A:$G, 6, false)</f>
        <v>0.7781208025</v>
      </c>
      <c r="E28" s="19">
        <f>vlookup(concatenate("Apache", "GitHub", A28,$D$1), 'rq3-cross-test-raw'!$A:$G, 7, false)</f>
        <v>0.7565740015</v>
      </c>
      <c r="F28" s="19">
        <f>vlookup(concatenate("Apache", "GitHub", A28,F$1), 'rq3-cross-test-raw'!$A:$G, 6, false)</f>
        <v>0.7260232336</v>
      </c>
      <c r="G28" s="19">
        <f>vlookup(concatenate("Apache", "GitHub", A28,$F$1), 'rq3-cross-test-raw'!$A:$G, 7, false)</f>
        <v>0.656970281</v>
      </c>
      <c r="H28" s="19">
        <f>vlookup(concatenate("Apache", "GitHub", A28,H$1), 'rq3-cross-test-raw'!$A:$G, 6, false)</f>
        <v>0.7536048395</v>
      </c>
      <c r="I28" s="19">
        <f>vlookup(concatenate("Apache", "GitHub", A28,H$1), 'rq3-cross-test-raw'!$A:$G, 7, false)</f>
        <v>0.6666433404</v>
      </c>
      <c r="J28" s="19">
        <f>vlookup(concatenate("Apache", "GitHub", A28,J$1), 'rq3-cross-test-raw'!$A:$G, 6, false)</f>
        <v>0.7839127009</v>
      </c>
      <c r="K28" s="19">
        <f>vlookup(concatenate("Apache", "GitHub", A28,J$1), 'rq3-cross-test-raw'!$A:$G, 7, false)</f>
        <v>0.6278151442</v>
      </c>
      <c r="L28" s="19">
        <f>vlookup(concatenate("Apache", "GitHub", A28,L$1), 'rq3-cross-test-raw'!$A:$G, 6, false)</f>
        <v>0.7804669563</v>
      </c>
      <c r="M28" s="19">
        <f>vlookup(concatenate("Apache", "GitHub", A28,L$1), 'rq3-cross-test-raw'!$A:$G, 7, false)</f>
        <v>0.7588693037</v>
      </c>
    </row>
    <row r="29">
      <c r="A29" s="1" t="s">
        <v>93</v>
      </c>
      <c r="B29" s="19">
        <f>vlookup(concatenate("Apache", "GitHub", A29,$B$1), 'rq3-cross-test-raw'!A:G, 6, false)</f>
        <v>0.812288513</v>
      </c>
      <c r="C29" s="19">
        <f>vlookup(concatenate("Apache", "GitHub", A29,$B$1), 'rq3-cross-test-raw'!A:G, 7, false)</f>
        <v>0.7942822651</v>
      </c>
      <c r="D29" s="19">
        <f>vlookup(concatenate("Apache", "GitHub", A29,$D$1), 'rq3-cross-test-raw'!$A:$G, 6, false)</f>
        <v>0.8136995384</v>
      </c>
      <c r="E29" s="19">
        <f>vlookup(concatenate("Apache", "GitHub", A29,$D$1), 'rq3-cross-test-raw'!$A:$G, 7, false)</f>
        <v>0.7980684811</v>
      </c>
      <c r="F29" s="19">
        <f>vlookup(concatenate("Apache", "GitHub", A29,F$1), 'rq3-cross-test-raw'!$A:$G, 6, false)</f>
        <v>0.7680164293</v>
      </c>
      <c r="G29" s="19">
        <f>vlookup(concatenate("Apache", "GitHub", A29,$F$1), 'rq3-cross-test-raw'!$A:$G, 7, false)</f>
        <v>0.7278039947</v>
      </c>
      <c r="H29" s="19">
        <f>vlookup(concatenate("Apache", "GitHub", A29,H$1), 'rq3-cross-test-raw'!$A:$G, 6, false)</f>
        <v>0.717451813</v>
      </c>
      <c r="I29" s="19">
        <f>vlookup(concatenate("Apache", "GitHub", A29,H$1), 'rq3-cross-test-raw'!$A:$G, 7, false)</f>
        <v>0.6923562335</v>
      </c>
      <c r="J29" s="19">
        <f>vlookup(concatenate("Apache", "GitHub", A29,J$1), 'rq3-cross-test-raw'!$A:$G, 6, false)</f>
        <v>0.8109620701</v>
      </c>
      <c r="K29" s="19">
        <f>vlookup(concatenate("Apache", "GitHub", A29,J$1), 'rq3-cross-test-raw'!$A:$G, 7, false)</f>
        <v>0.7664618086</v>
      </c>
      <c r="L29" s="19">
        <f>vlookup(concatenate("Apache", "GitHub", A29,L$1), 'rq3-cross-test-raw'!$A:$G, 6, false)</f>
        <v>0.8276761504</v>
      </c>
      <c r="M29" s="19">
        <f>vlookup(concatenate("Apache", "GitHub", A29,L$1), 'rq3-cross-test-raw'!$A:$G, 7, false)</f>
        <v>0.8128841089</v>
      </c>
    </row>
    <row r="32">
      <c r="A32" s="1" t="s">
        <v>135</v>
      </c>
      <c r="B32" s="1" t="s">
        <v>144</v>
      </c>
      <c r="G32" s="1"/>
    </row>
    <row r="33">
      <c r="A33" s="1" t="s">
        <v>319</v>
      </c>
      <c r="B33" s="1" t="s">
        <v>145</v>
      </c>
    </row>
    <row r="34">
      <c r="A34" s="2" t="s">
        <v>57</v>
      </c>
    </row>
    <row r="35">
      <c r="A35" s="1" t="s">
        <v>58</v>
      </c>
      <c r="B35" s="19">
        <f>vlookup(concatenate($B$32, $B$33, A35,$B$1), 'rq3-cross-test-raw'!$A:$G, 6, false)</f>
        <v>0.805453799</v>
      </c>
      <c r="C35" s="19">
        <f>vlookup(concatenate($B$32, $B$33, A35,$B$1), 'rq3-cross-test-raw'!$A:$G, 7, false)</f>
        <v>0.7904109589</v>
      </c>
      <c r="D35" s="19">
        <f>vlookup(concatenate($B$32, $B$33, A35,$D$1), 'rq3-cross-test-raw'!$A:$G, 6, false)</f>
        <v>0.8300020468</v>
      </c>
      <c r="E35" s="19">
        <f>vlookup(concatenate($B$32, $B$33, A35,$D$1), 'rq3-cross-test-raw'!$A:$G, 7, false)</f>
        <v>0.8154109589</v>
      </c>
      <c r="F35" s="19">
        <f>vlookup(concatenate($B$32, $B$33, A35,$F$1), 'rq3-cross-test-raw'!$A:$G, 6, false)</f>
        <v>0.7296144089</v>
      </c>
      <c r="G35" s="19">
        <f>vlookup(concatenate($B$32, $B$33, A35,$F$1), 'rq3-cross-test-raw'!$A:$G, 7, false)</f>
        <v>0.6465753425</v>
      </c>
      <c r="H35" s="19">
        <f>vlookup(concatenate($B$32, $B$33, A35,$H$1), 'rq3-cross-test-raw'!$A:$G, 6, false)</f>
        <v>0.855909815</v>
      </c>
      <c r="I35" s="19">
        <f>vlookup(concatenate($B$32, $B$33, A35,$H$1), 'rq3-cross-test-raw'!$A:$G, 7, false)</f>
        <v>0.8534246575</v>
      </c>
      <c r="J35" s="19">
        <f>vlookup(concatenate($B$32, $B$33, A35,$J$1), 'rq3-cross-test-raw'!$A:$G, 6, false)</f>
        <v>0.8665503531</v>
      </c>
      <c r="K35" s="19">
        <f>vlookup(concatenate($B$32, $B$33, A35,$J$1), 'rq3-cross-test-raw'!$A:$G, 7, false)</f>
        <v>0.8647260274</v>
      </c>
      <c r="L35" s="19">
        <f>vlookup(concatenate($B$32, $B$33, A35,$L$1), 'rq3-cross-test-raw'!$A:$G, 6, false)</f>
        <v>0.8470951335</v>
      </c>
      <c r="M35" s="19">
        <f>vlookup(concatenate($B$32, $B$33, A35,$L$1), 'rq3-cross-test-raw'!$A:$G, 7, false)</f>
        <v>0.8469178082</v>
      </c>
    </row>
    <row r="36">
      <c r="A36" s="1" t="s">
        <v>62</v>
      </c>
      <c r="B36" s="19">
        <f>vlookup(concatenate($B$32, $B$33, A36,$B$1), 'rq3-cross-test-raw'!$A:$G, 6, false)</f>
        <v>0.8348284712</v>
      </c>
      <c r="C36" s="19">
        <f>vlookup(concatenate($B$32, $B$33, A36,$B$1), 'rq3-cross-test-raw'!$A:$G, 7, false)</f>
        <v>0.8347338936</v>
      </c>
      <c r="D36" s="19">
        <f>vlookup(concatenate($B$32, $B$33, A36,$D$1), 'rq3-cross-test-raw'!$A:$G, 6, false)</f>
        <v>0.8501647834</v>
      </c>
      <c r="E36" s="19">
        <f>vlookup(concatenate($B$32, $B$33, A36,$D$1), 'rq3-cross-test-raw'!$A:$G, 7, false)</f>
        <v>0.850140056</v>
      </c>
      <c r="F36" s="19">
        <f>vlookup(concatenate($B$32, $B$33, A36,$F$1), 'rq3-cross-test-raw'!$A:$G, 6, false)</f>
        <v>0.7563492063</v>
      </c>
      <c r="G36" s="19">
        <f>vlookup(concatenate($B$32, $B$33, A36,$F$1), 'rq3-cross-test-raw'!$A:$G, 7, false)</f>
        <v>0.7128851541</v>
      </c>
      <c r="H36" s="19">
        <f>vlookup(concatenate($B$32, $B$33, A36,$H$1), 'rq3-cross-test-raw'!$A:$G, 6, false)</f>
        <v>0.7996658312</v>
      </c>
      <c r="I36" s="19">
        <f>vlookup(concatenate($B$32, $B$33, A36,$H$1), 'rq3-cross-test-raw'!$A:$G, 7, false)</f>
        <v>0.7955182073</v>
      </c>
      <c r="J36" s="19">
        <f>vlookup(concatenate($B$32, $B$33, A36,$J$1), 'rq3-cross-test-raw'!$A:$G, 6, false)</f>
        <v>0.8365115115</v>
      </c>
      <c r="K36" s="19">
        <f>vlookup(concatenate($B$32, $B$33, A36,$J$1), 'rq3-cross-test-raw'!$A:$G, 7, false)</f>
        <v>0.8165266106</v>
      </c>
      <c r="L36" s="19">
        <f>vlookup(concatenate($B$32, $B$33, A36,$L$1), 'rq3-cross-test-raw'!$A:$G, 6, false)</f>
        <v>0.8283139275</v>
      </c>
      <c r="M36" s="19">
        <f>vlookup(concatenate($B$32, $B$33, A36,$L$1), 'rq3-cross-test-raw'!$A:$G, 7, false)</f>
        <v>0.8221288515</v>
      </c>
    </row>
    <row r="37">
      <c r="A37" s="1" t="s">
        <v>63</v>
      </c>
      <c r="B37" s="19">
        <f>vlookup(concatenate($B$32, $B$33, A37,$B$1), 'rq3-cross-test-raw'!$A:$G, 6, false)</f>
        <v>0.912234359</v>
      </c>
      <c r="C37" s="19">
        <f>vlookup(concatenate($B$32, $B$33, A37,$B$1), 'rq3-cross-test-raw'!$A:$G, 7, false)</f>
        <v>0.912195122</v>
      </c>
      <c r="D37" s="19">
        <f>vlookup(concatenate($B$32, $B$33, A37,$D$1), 'rq3-cross-test-raw'!$A:$G, 6, false)</f>
        <v>0.9048876832</v>
      </c>
      <c r="E37" s="19">
        <f>vlookup(concatenate($B$32, $B$33, A37,$D$1), 'rq3-cross-test-raw'!$A:$G, 7, false)</f>
        <v>0.9048780488</v>
      </c>
      <c r="F37" s="19">
        <f>vlookup(concatenate($B$32, $B$33, A37,$F$1), 'rq3-cross-test-raw'!$A:$G, 6, false)</f>
        <v>0.7904948768</v>
      </c>
      <c r="G37" s="19">
        <f>vlookup(concatenate($B$32, $B$33, A37,$F$1), 'rq3-cross-test-raw'!$A:$G, 7, false)</f>
        <v>0.7536585366</v>
      </c>
      <c r="H37" s="19">
        <f>vlookup(concatenate($B$32, $B$33, A37,$H$1), 'rq3-cross-test-raw'!$A:$G, 6, false)</f>
        <v>0.8731707317</v>
      </c>
      <c r="I37" s="19">
        <f>vlookup(concatenate($B$32, $B$33, A37,$H$1), 'rq3-cross-test-raw'!$A:$G, 7, false)</f>
        <v>0.8731707317</v>
      </c>
      <c r="J37" s="19">
        <f>vlookup(concatenate($B$32, $B$33, A37,$J$1), 'rq3-cross-test-raw'!$A:$G, 6, false)</f>
        <v>0.8825358852</v>
      </c>
      <c r="K37" s="19">
        <f>vlookup(concatenate($B$32, $B$33, A37,$J$1), 'rq3-cross-test-raw'!$A:$G, 7, false)</f>
        <v>0.8804878049</v>
      </c>
      <c r="L37" s="19">
        <f>vlookup(concatenate($B$32, $B$33, A37,$L$1), 'rq3-cross-test-raw'!$A:$G, 6, false)</f>
        <v>0.9060471554</v>
      </c>
      <c r="M37" s="19">
        <f>vlookup(concatenate($B$32, $B$33, A37,$L$1), 'rq3-cross-test-raw'!$A:$G, 7, false)</f>
        <v>0.9048780488</v>
      </c>
    </row>
    <row r="38">
      <c r="A38" s="1" t="s">
        <v>59</v>
      </c>
      <c r="B38" s="19">
        <f>vlookup(concatenate($B$32, $B$33, A38,$B$1), 'rq3-cross-test-raw'!$A:$G, 6, false)</f>
        <v>0.8551231795</v>
      </c>
      <c r="C38" s="19">
        <f>vlookup(concatenate($B$32, $B$33, A38,$B$1), 'rq3-cross-test-raw'!$A:$G, 7, false)</f>
        <v>0.854109589</v>
      </c>
      <c r="D38" s="19">
        <f>vlookup(concatenate($B$32, $B$33, A38,$D$1), 'rq3-cross-test-raw'!$A:$G, 6, false)</f>
        <v>0.87467228</v>
      </c>
      <c r="E38" s="19">
        <f>vlookup(concatenate($B$32, $B$33, A38,$D$1), 'rq3-cross-test-raw'!$A:$G, 7, false)</f>
        <v>0.873630137</v>
      </c>
      <c r="F38" s="19">
        <f>vlookup(concatenate($B$32, $B$33, A38,$F$1), 'rq3-cross-test-raw'!$A:$G, 6, false)</f>
        <v>0.779455117</v>
      </c>
      <c r="G38" s="19">
        <f>vlookup(concatenate($B$32, $B$33, A38,$F$1), 'rq3-cross-test-raw'!$A:$G, 7, false)</f>
        <v>0.7345890411</v>
      </c>
      <c r="H38" s="19">
        <f>vlookup(concatenate($B$32, $B$33, A38,$H$1), 'rq3-cross-test-raw'!$A:$G, 6, false)</f>
        <v>0.8881517034</v>
      </c>
      <c r="I38" s="19">
        <f>vlookup(concatenate($B$32, $B$33, A38,$H$1), 'rq3-cross-test-raw'!$A:$G, 7, false)</f>
        <v>0.8869863014</v>
      </c>
      <c r="J38" s="19">
        <f>vlookup(concatenate($B$32, $B$33, A38,$J$1), 'rq3-cross-test-raw'!$A:$G, 6, false)</f>
        <v>0.8810259372</v>
      </c>
      <c r="K38" s="19">
        <f>vlookup(concatenate($B$32, $B$33, A38,$J$1), 'rq3-cross-test-raw'!$A:$G, 7, false)</f>
        <v>0.8797945205</v>
      </c>
      <c r="L38" s="19">
        <f>vlookup(concatenate($B$32, $B$33, A38,$L$1), 'rq3-cross-test-raw'!$A:$G, 6, false)</f>
        <v>0.8665023852</v>
      </c>
      <c r="M38" s="19">
        <f>vlookup(concatenate($B$32, $B$33, A38,$L$1), 'rq3-cross-test-raw'!$A:$G, 7, false)</f>
        <v>0.8657534247</v>
      </c>
    </row>
    <row r="39">
      <c r="A39" s="1" t="s">
        <v>67</v>
      </c>
      <c r="B39" s="19">
        <f>vlookup(concatenate($B$32, $B$33, A39,$B$1), 'rq3-cross-test-raw'!$A:$G, 6, false)</f>
        <v>0.94</v>
      </c>
      <c r="C39" s="19">
        <f>vlookup(concatenate($B$32, $B$33, A39,$B$1), 'rq3-cross-test-raw'!$A:$G, 7, false)</f>
        <v>0.9318181818</v>
      </c>
      <c r="D39" s="19">
        <f>vlookup(concatenate($B$32, $B$33, A39,$D$1), 'rq3-cross-test-raw'!$A:$G, 6, false)</f>
        <v>0.8760683761</v>
      </c>
      <c r="E39" s="19">
        <f>vlookup(concatenate($B$32, $B$33, A39,$D$1), 'rq3-cross-test-raw'!$A:$G, 7, false)</f>
        <v>0.8636363636</v>
      </c>
      <c r="F39" s="19">
        <f>vlookup(concatenate($B$32, $B$33, A39,$F$1), 'rq3-cross-test-raw'!$A:$G, 6, false)</f>
        <v>0.84375</v>
      </c>
      <c r="G39" s="19">
        <f>vlookup(concatenate($B$32, $B$33, A39,$F$1), 'rq3-cross-test-raw'!$A:$G, 7, false)</f>
        <v>0.8181818182</v>
      </c>
      <c r="H39" s="19">
        <f>vlookup(concatenate($B$32, $B$33, A39,$H$1), 'rq3-cross-test-raw'!$A:$G, 6, false)</f>
        <v>0.6818181818</v>
      </c>
      <c r="I39" s="19">
        <f>vlookup(concatenate($B$32, $B$33, A39,$H$1), 'rq3-cross-test-raw'!$A:$G, 7, false)</f>
        <v>0.6818181818</v>
      </c>
      <c r="J39" s="19">
        <f>vlookup(concatenate($B$32, $B$33, A39,$J$1), 'rq3-cross-test-raw'!$A:$G, 6, false)</f>
        <v>0.6594202899</v>
      </c>
      <c r="K39" s="19">
        <f>vlookup(concatenate($B$32, $B$33, A39,$J$1), 'rq3-cross-test-raw'!$A:$G, 7, false)</f>
        <v>0.6590909091</v>
      </c>
      <c r="L39" s="19">
        <f>vlookup(concatenate($B$32, $B$33, A39,$L$1), 'rq3-cross-test-raw'!$A:$G, 6, false)</f>
        <v>0.9125</v>
      </c>
      <c r="M39" s="19">
        <f>vlookup(concatenate($B$32, $B$33, A39,$L$1), 'rq3-cross-test-raw'!$A:$G, 7, false)</f>
        <v>0.9090909091</v>
      </c>
    </row>
    <row r="40">
      <c r="A40" s="1" t="s">
        <v>68</v>
      </c>
      <c r="B40" s="19">
        <f>vlookup(concatenate($B$32, $B$33, A40,$B$1), 'rq3-cross-test-raw'!$A:$G, 6, false)</f>
        <v>0.9396540836</v>
      </c>
      <c r="C40" s="19">
        <f>vlookup(concatenate($B$32, $B$33, A40,$B$1), 'rq3-cross-test-raw'!$A:$G, 7, false)</f>
        <v>0.9396325459</v>
      </c>
      <c r="D40" s="19">
        <f>vlookup(concatenate($B$32, $B$33, A40,$D$1), 'rq3-cross-test-raw'!$A:$G, 6, false)</f>
        <v>0.9392357815</v>
      </c>
      <c r="E40" s="19">
        <f>vlookup(concatenate($B$32, $B$33, A40,$D$1), 'rq3-cross-test-raw'!$A:$G, 7, false)</f>
        <v>0.9391951006</v>
      </c>
      <c r="F40" s="19">
        <f>vlookup(concatenate($B$32, $B$33, A40,$F$1), 'rq3-cross-test-raw'!$A:$G, 6, false)</f>
        <v>0.8224407589</v>
      </c>
      <c r="G40" s="19">
        <f>vlookup(concatenate($B$32, $B$33, A40,$F$1), 'rq3-cross-test-raw'!$A:$G, 7, false)</f>
        <v>0.8009623797</v>
      </c>
      <c r="H40" s="19">
        <f>vlookup(concatenate($B$32, $B$33, A40,$H$1), 'rq3-cross-test-raw'!$A:$G, 6, false)</f>
        <v>0.9534860676</v>
      </c>
      <c r="I40" s="19">
        <f>vlookup(concatenate($B$32, $B$33, A40,$H$1), 'rq3-cross-test-raw'!$A:$G, 7, false)</f>
        <v>0.9518810149</v>
      </c>
      <c r="J40" s="19">
        <f>vlookup(concatenate($B$32, $B$33, A40,$J$1), 'rq3-cross-test-raw'!$A:$G, 6, false)</f>
        <v>0.9447128841</v>
      </c>
      <c r="K40" s="19">
        <f>vlookup(concatenate($B$32, $B$33, A40,$J$1), 'rq3-cross-test-raw'!$A:$G, 7, false)</f>
        <v>0.9426946632</v>
      </c>
      <c r="L40" s="19">
        <f>vlookup(concatenate($B$32, $B$33, A40,$L$1), 'rq3-cross-test-raw'!$A:$G, 6, false)</f>
        <v>0.9340922873</v>
      </c>
      <c r="M40" s="19">
        <f>vlookup(concatenate($B$32, $B$33, A40,$L$1), 'rq3-cross-test-raw'!$A:$G, 7, false)</f>
        <v>0.9339457568</v>
      </c>
    </row>
    <row r="41">
      <c r="A41" s="1" t="s">
        <v>70</v>
      </c>
      <c r="B41" s="19">
        <f>vlookup(concatenate($B$32, $B$33, A41,$B$1), 'rq3-cross-test-raw'!$A:$G, 6, false)</f>
        <v>0.9184448044</v>
      </c>
      <c r="C41" s="19">
        <f>vlookup(concatenate($B$32, $B$33, A41,$B$1), 'rq3-cross-test-raw'!$A:$G, 7, false)</f>
        <v>0.9183673469</v>
      </c>
      <c r="D41" s="19">
        <f>vlookup(concatenate($B$32, $B$33, A41,$D$1), 'rq3-cross-test-raw'!$A:$G, 6, false)</f>
        <v>0.9186773491</v>
      </c>
      <c r="E41" s="19">
        <f>vlookup(concatenate($B$32, $B$33, A41,$D$1), 'rq3-cross-test-raw'!$A:$G, 7, false)</f>
        <v>0.9183673469</v>
      </c>
      <c r="F41" s="19">
        <f>vlookup(concatenate($B$32, $B$33, A41,$F$1), 'rq3-cross-test-raw'!$A:$G, 6, false)</f>
        <v>0.8</v>
      </c>
      <c r="G41" s="19">
        <f>vlookup(concatenate($B$32, $B$33, A41,$F$1), 'rq3-cross-test-raw'!$A:$G, 7, false)</f>
        <v>0.7891156463</v>
      </c>
      <c r="H41" s="19">
        <f>vlookup(concatenate($B$32, $B$33, A41,$H$1), 'rq3-cross-test-raw'!$A:$G, 6, false)</f>
        <v>0.8988235294</v>
      </c>
      <c r="I41" s="19">
        <f>vlookup(concatenate($B$32, $B$33, A41,$H$1), 'rq3-cross-test-raw'!$A:$G, 7, false)</f>
        <v>0.8843537415</v>
      </c>
      <c r="J41" s="19">
        <f>vlookup(concatenate($B$32, $B$33, A41,$J$1), 'rq3-cross-test-raw'!$A:$G, 6, false)</f>
        <v>0.9063095692</v>
      </c>
      <c r="K41" s="19">
        <f>vlookup(concatenate($B$32, $B$33, A41,$J$1), 'rq3-cross-test-raw'!$A:$G, 7, false)</f>
        <v>0.8945578231</v>
      </c>
      <c r="L41" s="19">
        <f>vlookup(concatenate($B$32, $B$33, A41,$L$1), 'rq3-cross-test-raw'!$A:$G, 6, false)</f>
        <v>0.9134780789</v>
      </c>
      <c r="M41" s="19">
        <f>vlookup(concatenate($B$32, $B$33, A41,$L$1), 'rq3-cross-test-raw'!$A:$G, 7, false)</f>
        <v>0.9115646259</v>
      </c>
    </row>
    <row r="43">
      <c r="A43" s="2" t="s">
        <v>73</v>
      </c>
    </row>
    <row r="44">
      <c r="A44" s="1" t="s">
        <v>74</v>
      </c>
      <c r="B44" s="19">
        <f>vlookup(concatenate($B$32, $B$33, A44,$B$1), 'rq3-cross-test-raw'!$A:$G, 6, false)</f>
        <v>0.6112329085</v>
      </c>
      <c r="C44" s="19">
        <f>vlookup(concatenate($B$32, $B$33, A44,$B$1), 'rq3-cross-test-raw'!$A:$G, 7, false)</f>
        <v>0.5954258675</v>
      </c>
      <c r="D44" s="19">
        <f>vlookup(concatenate($B$32, $B$33, A44,$D$1), 'rq3-cross-test-raw'!$A:$G, 6, false)</f>
        <v>0.6152116598</v>
      </c>
      <c r="E44" s="19">
        <f>vlookup(concatenate($B$32, $B$33, A44,$D$1), 'rq3-cross-test-raw'!$A:$G, 7, false)</f>
        <v>0.5930599369</v>
      </c>
      <c r="F44" s="19">
        <f>vlookup(concatenate($B$32, $B$33, A44,$F$1), 'rq3-cross-test-raw'!$A:$G, 6, false)</f>
        <v>0.532651742</v>
      </c>
      <c r="G44" s="19">
        <f>vlookup(concatenate($B$32, $B$33, A44,$F$1), 'rq3-cross-test-raw'!$A:$G, 7, false)</f>
        <v>0.5228706625</v>
      </c>
      <c r="H44" s="19">
        <f>vlookup(concatenate($B$32, $B$33, A44,$H$1), 'rq3-cross-test-raw'!$A:$G, 6, false)</f>
        <v>0.5938663283</v>
      </c>
      <c r="I44" s="19">
        <f>vlookup(concatenate($B$32, $B$33, A44,$H$1), 'rq3-cross-test-raw'!$A:$G, 7, false)</f>
        <v>0.5883280757</v>
      </c>
      <c r="J44" s="19">
        <f>vlookup(concatenate($B$32, $B$33, A44,$J$1), 'rq3-cross-test-raw'!$A:$G, 6, false)</f>
        <v>0.6354953456</v>
      </c>
      <c r="K44" s="19">
        <f>vlookup(concatenate($B$32, $B$33, A44,$J$1), 'rq3-cross-test-raw'!$A:$G, 7, false)</f>
        <v>0.6175078864</v>
      </c>
      <c r="L44" s="19">
        <f>vlookup(concatenate($B$32, $B$33, A44,$L$1), 'rq3-cross-test-raw'!$A:$G, 6, false)</f>
        <v>0.6270366711</v>
      </c>
      <c r="M44" s="19">
        <f>vlookup(concatenate($B$32, $B$33, A44,$L$1), 'rq3-cross-test-raw'!$A:$G, 7, false)</f>
        <v>0.6151419558</v>
      </c>
    </row>
    <row r="45">
      <c r="A45" s="1" t="s">
        <v>76</v>
      </c>
      <c r="B45" s="19">
        <f>vlookup(concatenate($B$32, $B$33, A45,$B$1), 'rq3-cross-test-raw'!$A:$G, 6, false)</f>
        <v>0.6799365487</v>
      </c>
      <c r="C45" s="19">
        <f>vlookup(concatenate($B$32, $B$33, A45,$B$1), 'rq3-cross-test-raw'!$A:$G, 7, false)</f>
        <v>0.6552222044</v>
      </c>
      <c r="D45" s="19">
        <f>vlookup(concatenate($B$32, $B$33, A45,$D$1), 'rq3-cross-test-raw'!$A:$G, 6, false)</f>
        <v>0.6886688465</v>
      </c>
      <c r="E45" s="19">
        <f>vlookup(concatenate($B$32, $B$33, A45,$D$1), 'rq3-cross-test-raw'!$A:$G, 7, false)</f>
        <v>0.6522273918</v>
      </c>
      <c r="F45" s="19">
        <f>vlookup(concatenate($B$32, $B$33, A45,$F$1), 'rq3-cross-test-raw'!$A:$G, 6, false)</f>
        <v>0.6376688478</v>
      </c>
      <c r="G45" s="19">
        <f>vlookup(concatenate($B$32, $B$33, A45,$F$1), 'rq3-cross-test-raw'!$A:$G, 7, false)</f>
        <v>0.5693352586</v>
      </c>
      <c r="H45" s="19">
        <f>vlookup(concatenate($B$32, $B$33, A45,$H$1), 'rq3-cross-test-raw'!$A:$G, 6, false)</f>
        <v>0.7224616087</v>
      </c>
      <c r="I45" s="19">
        <f>vlookup(concatenate($B$32, $B$33, A45,$H$1), 'rq3-cross-test-raw'!$A:$G, 7, false)</f>
        <v>0.7007326595</v>
      </c>
      <c r="J45" s="19">
        <f>vlookup(concatenate($B$32, $B$33, A45,$J$1), 'rq3-cross-test-raw'!$A:$G, 6, false)</f>
        <v>0.7455277655</v>
      </c>
      <c r="K45" s="19">
        <f>vlookup(concatenate($B$32, $B$33, A45,$J$1), 'rq3-cross-test-raw'!$A:$G, 7, false)</f>
        <v>0.7132199583</v>
      </c>
      <c r="L45" s="19">
        <f>vlookup(concatenate($B$32, $B$33, A45,$L$1), 'rq3-cross-test-raw'!$A:$G, 6, false)</f>
        <v>0.7276537981</v>
      </c>
      <c r="M45" s="19">
        <f>vlookup(concatenate($B$32, $B$33, A45,$L$1), 'rq3-cross-test-raw'!$A:$G, 7, false)</f>
        <v>0.7032996417</v>
      </c>
    </row>
    <row r="46">
      <c r="A46" s="1" t="s">
        <v>78</v>
      </c>
      <c r="B46" s="19">
        <f>vlookup(concatenate($B$32, $B$33, A46,$B$1), 'rq3-cross-test-raw'!$A:$G, 6, false)</f>
        <v>0.6143910027</v>
      </c>
      <c r="C46" s="19">
        <f>vlookup(concatenate($B$32, $B$33, A46,$B$1), 'rq3-cross-test-raw'!$A:$G, 7, false)</f>
        <v>0.583355777</v>
      </c>
      <c r="D46" s="19">
        <f>vlookup(concatenate($B$32, $B$33, A46,$D$1), 'rq3-cross-test-raw'!$A:$G, 6, false)</f>
        <v>0.6145553638</v>
      </c>
      <c r="E46" s="19">
        <f>vlookup(concatenate($B$32, $B$33, A46,$D$1), 'rq3-cross-test-raw'!$A:$G, 7, false)</f>
        <v>0.582143819</v>
      </c>
      <c r="F46" s="19">
        <f>vlookup(concatenate($B$32, $B$33, A46,$F$1), 'rq3-cross-test-raw'!$A:$G, 6, false)</f>
        <v>0.6156176944</v>
      </c>
      <c r="G46" s="19">
        <f>vlookup(concatenate($B$32, $B$33, A46,$F$1), 'rq3-cross-test-raw'!$A:$G, 7, false)</f>
        <v>0.5525181794</v>
      </c>
      <c r="H46" s="19">
        <f>vlookup(concatenate($B$32, $B$33, A46,$H$1), 'rq3-cross-test-raw'!$A:$G, 6, false)</f>
        <v>0.5697980079</v>
      </c>
      <c r="I46" s="19">
        <f>vlookup(concatenate($B$32, $B$33, A46,$H$1), 'rq3-cross-test-raw'!$A:$G, 7, false)</f>
        <v>0.5410719095</v>
      </c>
      <c r="J46" s="19">
        <f>vlookup(concatenate($B$32, $B$33, A46,$J$1), 'rq3-cross-test-raw'!$A:$G, 6, false)</f>
        <v>0.745247796</v>
      </c>
      <c r="K46" s="19">
        <f>vlookup(concatenate($B$32, $B$33, A46,$J$1), 'rq3-cross-test-raw'!$A:$G, 7, false)</f>
        <v>0.5511715594</v>
      </c>
      <c r="L46" s="19">
        <f>vlookup(concatenate($B$32, $B$33, A46,$L$1), 'rq3-cross-test-raw'!$A:$G, 6, false)</f>
        <v>0.6651906974</v>
      </c>
      <c r="M46" s="19">
        <f>vlookup(concatenate($B$32, $B$33, A46,$L$1), 'rq3-cross-test-raw'!$A:$G, 7, false)</f>
        <v>0.6074602747</v>
      </c>
    </row>
    <row r="47">
      <c r="A47" s="1" t="s">
        <v>79</v>
      </c>
      <c r="B47" s="19">
        <f>vlookup(concatenate($B$32, $B$33, A47,$B$1), 'rq3-cross-test-raw'!$A:$G, 6, false)</f>
        <v>0.6100415951</v>
      </c>
      <c r="C47" s="19">
        <f>vlookup(concatenate($B$32, $B$33, A47,$B$1), 'rq3-cross-test-raw'!$A:$G, 7, false)</f>
        <v>0.5787991718</v>
      </c>
      <c r="D47" s="19">
        <f>vlookup(concatenate($B$32, $B$33, A47,$D$1), 'rq3-cross-test-raw'!$A:$G, 6, false)</f>
        <v>0.6196250529</v>
      </c>
      <c r="E47" s="19">
        <f>vlookup(concatenate($B$32, $B$33, A47,$D$1), 'rq3-cross-test-raw'!$A:$G, 7, false)</f>
        <v>0.5747826087</v>
      </c>
      <c r="F47" s="19">
        <f>vlookup(concatenate($B$32, $B$33, A47,$F$1), 'rq3-cross-test-raw'!$A:$G, 6, false)</f>
        <v>0.5969877593</v>
      </c>
      <c r="G47" s="19">
        <f>vlookup(concatenate($B$32, $B$33, A47,$F$1), 'rq3-cross-test-raw'!$A:$G, 7, false)</f>
        <v>0.5398757764</v>
      </c>
      <c r="H47" s="19">
        <f>vlookup(concatenate($B$32, $B$33, A47,$H$1), 'rq3-cross-test-raw'!$A:$G, 6, false)</f>
        <v>0.5779878153</v>
      </c>
      <c r="I47" s="19">
        <f>vlookup(concatenate($B$32, $B$33, A47,$H$1), 'rq3-cross-test-raw'!$A:$G, 7, false)</f>
        <v>0.534989648</v>
      </c>
      <c r="J47" s="19">
        <f>vlookup(concatenate($B$32, $B$33, A47,$J$1), 'rq3-cross-test-raw'!$A:$G, 6, false)</f>
        <v>0.7439882794</v>
      </c>
      <c r="K47" s="19">
        <f>vlookup(concatenate($B$32, $B$33, A47,$J$1), 'rq3-cross-test-raw'!$A:$G, 7, false)</f>
        <v>0.5241821946</v>
      </c>
      <c r="L47" s="19">
        <f>vlookup(concatenate($B$32, $B$33, A47,$L$1), 'rq3-cross-test-raw'!$A:$G, 6, false)</f>
        <v>0.6206685959</v>
      </c>
      <c r="M47" s="19">
        <f>vlookup(concatenate($B$32, $B$33, A47,$L$1), 'rq3-cross-test-raw'!$A:$G, 7, false)</f>
        <v>0.5761904762</v>
      </c>
    </row>
    <row r="48">
      <c r="A48" s="1" t="s">
        <v>81</v>
      </c>
      <c r="B48" s="19">
        <f>vlookup(concatenate($B$32, $B$33, A48,$B$1), 'rq3-cross-test-raw'!$A:$G, 6, false)</f>
        <v>0.6832892772</v>
      </c>
      <c r="C48" s="19">
        <f>vlookup(concatenate($B$32, $B$33, A48,$B$1), 'rq3-cross-test-raw'!$A:$G, 7, false)</f>
        <v>0.65738543</v>
      </c>
      <c r="D48" s="19">
        <f>vlookup(concatenate($B$32, $B$33, A48,$D$1), 'rq3-cross-test-raw'!$A:$G, 6, false)</f>
        <v>0.6715373572</v>
      </c>
      <c r="E48" s="19">
        <f>vlookup(concatenate($B$32, $B$33, A48,$D$1), 'rq3-cross-test-raw'!$A:$G, 7, false)</f>
        <v>0.6500821618</v>
      </c>
      <c r="F48" s="19">
        <f>vlookup(concatenate($B$32, $B$33, A48,$F$1), 'rq3-cross-test-raw'!$A:$G, 6, false)</f>
        <v>0.6896149243</v>
      </c>
      <c r="G48" s="19">
        <f>vlookup(concatenate($B$32, $B$33, A48,$F$1), 'rq3-cross-test-raw'!$A:$G, 7, false)</f>
        <v>0.6278071937</v>
      </c>
      <c r="H48" s="19">
        <f>vlookup(concatenate($B$32, $B$33, A48,$H$1), 'rq3-cross-test-raw'!$A:$G, 6, false)</f>
        <v>0.6198298777</v>
      </c>
      <c r="I48" s="19">
        <f>vlookup(concatenate($B$32, $B$33, A48,$H$1), 'rq3-cross-test-raw'!$A:$G, 7, false)</f>
        <v>0.5723936462</v>
      </c>
      <c r="J48" s="19">
        <f>vlookup(concatenate($B$32, $B$33, A48,$J$1), 'rq3-cross-test-raw'!$A:$G, 6, false)</f>
        <v>0.7079873418</v>
      </c>
      <c r="K48" s="19">
        <f>vlookup(concatenate($B$32, $B$33, A48,$J$1), 'rq3-cross-test-raw'!$A:$G, 7, false)</f>
        <v>0.5690158846</v>
      </c>
      <c r="L48" s="19">
        <f>vlookup(concatenate($B$32, $B$33, A48,$L$1), 'rq3-cross-test-raw'!$A:$G, 6, false)</f>
        <v>0.678103753</v>
      </c>
      <c r="M48" s="19">
        <f>vlookup(concatenate($B$32, $B$33, A48,$L$1), 'rq3-cross-test-raw'!$A:$G, 7, false)</f>
        <v>0.6499908709</v>
      </c>
    </row>
    <row r="49">
      <c r="A49" s="1" t="s">
        <v>82</v>
      </c>
      <c r="B49" s="19">
        <f>vlookup(concatenate($B$32, $B$33, A49,$B$1), 'rq3-cross-test-raw'!$A:$G, 6, false)</f>
        <v>0.5883674825</v>
      </c>
      <c r="C49" s="19">
        <f>vlookup(concatenate($B$32, $B$33, A49,$B$1), 'rq3-cross-test-raw'!$A:$G, 7, false)</f>
        <v>0.570984456</v>
      </c>
      <c r="D49" s="19">
        <f>vlookup(concatenate($B$32, $B$33, A49,$D$1), 'rq3-cross-test-raw'!$A:$G, 6, false)</f>
        <v>0.611788939</v>
      </c>
      <c r="E49" s="19">
        <f>vlookup(concatenate($B$32, $B$33, A49,$D$1), 'rq3-cross-test-raw'!$A:$G, 7, false)</f>
        <v>0.5940414508</v>
      </c>
      <c r="F49" s="19">
        <f>vlookup(concatenate($B$32, $B$33, A49,$F$1), 'rq3-cross-test-raw'!$A:$G, 6, false)</f>
        <v>0.6596546792</v>
      </c>
      <c r="G49" s="19">
        <f>vlookup(concatenate($B$32, $B$33, A49,$F$1), 'rq3-cross-test-raw'!$A:$G, 7, false)</f>
        <v>0.5904145078</v>
      </c>
      <c r="H49" s="19">
        <f>vlookup(concatenate($B$32, $B$33, A49,$H$1), 'rq3-cross-test-raw'!$A:$G, 6, false)</f>
        <v>0.63108288</v>
      </c>
      <c r="I49" s="19">
        <f>vlookup(concatenate($B$32, $B$33, A49,$H$1), 'rq3-cross-test-raw'!$A:$G, 7, false)</f>
        <v>0.6256476684</v>
      </c>
      <c r="J49" s="19">
        <f>vlookup(concatenate($B$32, $B$33, A49,$J$1), 'rq3-cross-test-raw'!$A:$G, 6, false)</f>
        <v>0.7124127456</v>
      </c>
      <c r="K49" s="19">
        <f>vlookup(concatenate($B$32, $B$33, A49,$J$1), 'rq3-cross-test-raw'!$A:$G, 7, false)</f>
        <v>0.6979274611</v>
      </c>
      <c r="L49" s="19">
        <f>vlookup(concatenate($B$32, $B$33, A49,$L$1), 'rq3-cross-test-raw'!$A:$G, 6, false)</f>
        <v>0.6223967502</v>
      </c>
      <c r="M49" s="19">
        <f>vlookup(concatenate($B$32, $B$33, A49,$L$1), 'rq3-cross-test-raw'!$A:$G, 7, false)</f>
        <v>0.610880829</v>
      </c>
    </row>
    <row r="50">
      <c r="A50" s="1" t="s">
        <v>83</v>
      </c>
      <c r="B50" s="19">
        <f>vlookup(concatenate($B$32, $B$33, A50,$B$1), 'rq3-cross-test-raw'!$A:$G, 6, false)</f>
        <v>0.6682146416</v>
      </c>
      <c r="C50" s="19">
        <f>vlookup(concatenate($B$32, $B$33, A50,$B$1), 'rq3-cross-test-raw'!$A:$G, 7, false)</f>
        <v>0.6340178619</v>
      </c>
      <c r="D50" s="19">
        <f>vlookup(concatenate($B$32, $B$33, A50,$D$1), 'rq3-cross-test-raw'!$A:$G, 6, false)</f>
        <v>0.6696431181</v>
      </c>
      <c r="E50" s="19">
        <f>vlookup(concatenate($B$32, $B$33, A50,$D$1), 'rq3-cross-test-raw'!$A:$G, 7, false)</f>
        <v>0.6412642387</v>
      </c>
      <c r="F50" s="19">
        <f>vlookup(concatenate($B$32, $B$33, A50,$F$1), 'rq3-cross-test-raw'!$A:$G, 6, false)</f>
        <v>0.6606451691</v>
      </c>
      <c r="G50" s="19">
        <f>vlookup(concatenate($B$32, $B$33, A50,$F$1), 'rq3-cross-test-raw'!$A:$G, 7, false)</f>
        <v>0.5900582919</v>
      </c>
      <c r="H50" s="19">
        <f>vlookup(concatenate($B$32, $B$33, A50,$H$1), 'rq3-cross-test-raw'!$A:$G, 6, false)</f>
        <v>0.6479319557</v>
      </c>
      <c r="I50" s="19">
        <f>vlookup(concatenate($B$32, $B$33, A50,$H$1), 'rq3-cross-test-raw'!$A:$G, 7, false)</f>
        <v>0.6435370875</v>
      </c>
      <c r="J50" s="19">
        <f>vlookup(concatenate($B$32, $B$33, A50,$J$1), 'rq3-cross-test-raw'!$A:$G, 6, false)</f>
        <v>0.666360026</v>
      </c>
      <c r="K50" s="19">
        <f>vlookup(concatenate($B$32, $B$33, A50,$J$1), 'rq3-cross-test-raw'!$A:$G, 7, false)</f>
        <v>0.6527621798</v>
      </c>
      <c r="L50" s="19">
        <f>vlookup(concatenate($B$32, $B$33, A50,$L$1), 'rq3-cross-test-raw'!$A:$G, 6, false)</f>
        <v>0.6736976267</v>
      </c>
      <c r="M50" s="19">
        <f>vlookup(concatenate($B$32, $B$33, A50,$L$1), 'rq3-cross-test-raw'!$A:$G, 7, false)</f>
        <v>0.6330017648</v>
      </c>
    </row>
    <row r="52">
      <c r="A52" s="2" t="s">
        <v>84</v>
      </c>
    </row>
    <row r="53">
      <c r="A53" s="1" t="s">
        <v>85</v>
      </c>
      <c r="B53" s="19">
        <f>vlookup(concatenate($B$32, $B$33, A53,$B$1), 'rq3-cross-test-raw'!$A:$G, 6, false)</f>
        <v>0.7461186965</v>
      </c>
      <c r="C53" s="19">
        <f>vlookup(concatenate($B$32, $B$33, A53,$B$1), 'rq3-cross-test-raw'!$A:$G, 7, false)</f>
        <v>0.7208994709</v>
      </c>
      <c r="D53" s="19">
        <f>vlookup(concatenate($B$32, $B$33, A53,$D$1), 'rq3-cross-test-raw'!$A:$G, 6, false)</f>
        <v>0.7254859914</v>
      </c>
      <c r="E53" s="19">
        <f>vlookup(concatenate($B$32, $B$33, A53,$D$1), 'rq3-cross-test-raw'!$A:$G, 7, false)</f>
        <v>0.7023809524</v>
      </c>
      <c r="F53" s="19">
        <f>vlookup(concatenate($B$32, $B$33, A53,$F$1), 'rq3-cross-test-raw'!$A:$G, 6, false)</f>
        <v>0.6380952381</v>
      </c>
      <c r="G53" s="19">
        <f>vlookup(concatenate($B$32, $B$33, A53,$F$1), 'rq3-cross-test-raw'!$A:$G, 7, false)</f>
        <v>0.5767195767</v>
      </c>
      <c r="H53" s="19">
        <f>vlookup(concatenate($B$32, $B$33, A53,$H$1), 'rq3-cross-test-raw'!$A:$G, 6, false)</f>
        <v>0.6994362726</v>
      </c>
      <c r="I53" s="19">
        <f>vlookup(concatenate($B$32, $B$33, A53,$H$1), 'rq3-cross-test-raw'!$A:$G, 7, false)</f>
        <v>0.6970899471</v>
      </c>
      <c r="J53" s="19">
        <f>vlookup(concatenate($B$32, $B$33, A53,$J$1), 'rq3-cross-test-raw'!$A:$G, 6, false)</f>
        <v>0.7696342623</v>
      </c>
      <c r="K53" s="19">
        <f>vlookup(concatenate($B$32, $B$33, A53,$J$1), 'rq3-cross-test-raw'!$A:$G, 7, false)</f>
        <v>0.7619047619</v>
      </c>
      <c r="L53" s="19">
        <f>vlookup(concatenate($B$32, $B$33, A53,$L$1), 'rq3-cross-test-raw'!$A:$G, 6, false)</f>
        <v>0.7702356943</v>
      </c>
      <c r="M53" s="19">
        <f>vlookup(concatenate($B$32, $B$33, A53,$L$1), 'rq3-cross-test-raw'!$A:$G, 7, false)</f>
        <v>0.7513227513</v>
      </c>
    </row>
    <row r="54">
      <c r="A54" s="1" t="s">
        <v>87</v>
      </c>
      <c r="B54" s="19">
        <f>vlookup(concatenate($B$32, $B$33, A54,$B$1), 'rq3-cross-test-raw'!$A:$G, 6, false)</f>
        <v>0.7061879148</v>
      </c>
      <c r="C54" s="19">
        <f>vlookup(concatenate($B$32, $B$33, A54,$B$1), 'rq3-cross-test-raw'!$A:$G, 7, false)</f>
        <v>0.6689126394</v>
      </c>
      <c r="D54" s="19">
        <f>vlookup(concatenate($B$32, $B$33, A54,$D$1), 'rq3-cross-test-raw'!$A:$G, 6, false)</f>
        <v>0.7140151318</v>
      </c>
      <c r="E54" s="19">
        <f>vlookup(concatenate($B$32, $B$33, A54,$D$1), 'rq3-cross-test-raw'!$A:$G, 7, false)</f>
        <v>0.6730947955</v>
      </c>
      <c r="F54" s="19">
        <f>vlookup(concatenate($B$32, $B$33, A54,$F$1), 'rq3-cross-test-raw'!$A:$G, 6, false)</f>
        <v>0.6363667954</v>
      </c>
      <c r="G54" s="19">
        <f>vlookup(concatenate($B$32, $B$33, A54,$F$1), 'rq3-cross-test-raw'!$A:$G, 7, false)</f>
        <v>0.5792286245</v>
      </c>
      <c r="H54" s="19">
        <f>vlookup(concatenate($B$32, $B$33, A54,$H$1), 'rq3-cross-test-raw'!$A:$G, 6, false)</f>
        <v>0.6753749588</v>
      </c>
      <c r="I54" s="19">
        <f>vlookup(concatenate($B$32, $B$33, A54,$H$1), 'rq3-cross-test-raw'!$A:$G, 7, false)</f>
        <v>0.6310408922</v>
      </c>
      <c r="J54" s="19">
        <f>vlookup(concatenate($B$32, $B$33, A54,$J$1), 'rq3-cross-test-raw'!$A:$G, 6, false)</f>
        <v>0.7757744379</v>
      </c>
      <c r="K54" s="19">
        <f>vlookup(concatenate($B$32, $B$33, A54,$J$1), 'rq3-cross-test-raw'!$A:$G, 7, false)</f>
        <v>0.6319702602</v>
      </c>
      <c r="L54" s="19">
        <f>vlookup(concatenate($B$32, $B$33, A54,$L$1), 'rq3-cross-test-raw'!$A:$G, 6, false)</f>
        <v>0.7261015264</v>
      </c>
      <c r="M54" s="19">
        <f>vlookup(concatenate($B$32, $B$33, A54,$L$1), 'rq3-cross-test-raw'!$A:$G, 7, false)</f>
        <v>0.6591542751</v>
      </c>
    </row>
    <row r="55">
      <c r="A55" s="1" t="s">
        <v>88</v>
      </c>
      <c r="B55" s="19">
        <f>vlookup(concatenate($B$32, $B$33, A55,$B$1), 'rq3-cross-test-raw'!$A:$G, 6, false)</f>
        <v>0.6512903365</v>
      </c>
      <c r="C55" s="19">
        <f>vlookup(concatenate($B$32, $B$33, A55,$B$1), 'rq3-cross-test-raw'!$A:$G, 7, false)</f>
        <v>0.6225092251</v>
      </c>
      <c r="D55" s="19">
        <f>vlookup(concatenate($B$32, $B$33, A55,$D$1), 'rq3-cross-test-raw'!$A:$G, 6, false)</f>
        <v>0.6691555122</v>
      </c>
      <c r="E55" s="19">
        <f>vlookup(concatenate($B$32, $B$33, A55,$D$1), 'rq3-cross-test-raw'!$A:$G, 7, false)</f>
        <v>0.6280442804</v>
      </c>
      <c r="F55" s="19">
        <f>vlookup(concatenate($B$32, $B$33, A55,$F$1), 'rq3-cross-test-raw'!$A:$G, 6, false)</f>
        <v>0.6068399921</v>
      </c>
      <c r="G55" s="19">
        <f>vlookup(concatenate($B$32, $B$33, A55,$F$1), 'rq3-cross-test-raw'!$A:$G, 7, false)</f>
        <v>0.5656826568</v>
      </c>
      <c r="H55" s="19">
        <f>vlookup(concatenate($B$32, $B$33, A55,$H$1), 'rq3-cross-test-raw'!$A:$G, 6, false)</f>
        <v>0.7064760435</v>
      </c>
      <c r="I55" s="19">
        <f>vlookup(concatenate($B$32, $B$33, A55,$H$1), 'rq3-cross-test-raw'!$A:$G, 7, false)</f>
        <v>0.6579335793</v>
      </c>
      <c r="J55" s="19">
        <f>vlookup(concatenate($B$32, $B$33, A55,$J$1), 'rq3-cross-test-raw'!$A:$G, 6, false)</f>
        <v>0.7426028292</v>
      </c>
      <c r="K55" s="19">
        <f>vlookup(concatenate($B$32, $B$33, A55,$J$1), 'rq3-cross-test-raw'!$A:$G, 7, false)</f>
        <v>0.6317343173</v>
      </c>
      <c r="L55" s="19">
        <f>vlookup(concatenate($B$32, $B$33, A55,$L$1), 'rq3-cross-test-raw'!$A:$G, 6, false)</f>
        <v>0.684962885</v>
      </c>
      <c r="M55" s="19">
        <f>vlookup(concatenate($B$32, $B$33, A55,$L$1), 'rq3-cross-test-raw'!$A:$G, 7, false)</f>
        <v>0.6361623616</v>
      </c>
    </row>
    <row r="56">
      <c r="A56" s="1" t="s">
        <v>89</v>
      </c>
      <c r="B56" s="19">
        <f>vlookup(concatenate($B$32, $B$33, A56,$B$1), 'rq3-cross-test-raw'!$A:$G, 6, false)</f>
        <v>0.7332124938</v>
      </c>
      <c r="C56" s="19">
        <f>vlookup(concatenate($B$32, $B$33, A56,$B$1), 'rq3-cross-test-raw'!$A:$G, 7, false)</f>
        <v>0.6926461345</v>
      </c>
      <c r="D56" s="19">
        <f>vlookup(concatenate($B$32, $B$33, A56,$D$1), 'rq3-cross-test-raw'!$A:$G, 6, false)</f>
        <v>0.7401138579</v>
      </c>
      <c r="E56" s="19">
        <f>vlookup(concatenate($B$32, $B$33, A56,$D$1), 'rq3-cross-test-raw'!$A:$G, 7, false)</f>
        <v>0.7051120888</v>
      </c>
      <c r="F56" s="19">
        <f>vlookup(concatenate($B$32, $B$33, A56,$F$1), 'rq3-cross-test-raw'!$A:$G, 6, false)</f>
        <v>0.7146102781</v>
      </c>
      <c r="G56" s="19">
        <f>vlookup(concatenate($B$32, $B$33, A56,$F$1), 'rq3-cross-test-raw'!$A:$G, 7, false)</f>
        <v>0.6411760598</v>
      </c>
      <c r="H56" s="19">
        <f>vlookup(concatenate($B$32, $B$33, A56,$H$1), 'rq3-cross-test-raw'!$A:$G, 6, false)</f>
        <v>0.6592008272</v>
      </c>
      <c r="I56" s="19">
        <f>vlookup(concatenate($B$32, $B$33, A56,$H$1), 'rq3-cross-test-raw'!$A:$G, 7, false)</f>
        <v>0.5586633145</v>
      </c>
      <c r="J56" s="19">
        <f>vlookup(concatenate($B$32, $B$33, A56,$J$1), 'rq3-cross-test-raw'!$A:$G, 6, false)</f>
        <v>0.7560480773</v>
      </c>
      <c r="K56" s="19">
        <f>vlookup(concatenate($B$32, $B$33, A56,$J$1), 'rq3-cross-test-raw'!$A:$G, 7, false)</f>
        <v>0.5348138837</v>
      </c>
      <c r="L56" s="19">
        <f>vlookup(concatenate($B$32, $B$33, A56,$L$1), 'rq3-cross-test-raw'!$A:$G, 6, false)</f>
        <v>0.741711164</v>
      </c>
      <c r="M56" s="19">
        <f>vlookup(concatenate($B$32, $B$33, A56,$L$1), 'rq3-cross-test-raw'!$A:$G, 7, false)</f>
        <v>0.671869544</v>
      </c>
    </row>
    <row r="57">
      <c r="A57" s="1" t="s">
        <v>91</v>
      </c>
      <c r="B57" s="19">
        <f>vlookup(concatenate($B$32, $B$33, A57,$B$1), 'rq3-cross-test-raw'!$A:$G, 6, false)</f>
        <v>0.6964391161</v>
      </c>
      <c r="C57" s="19">
        <f>vlookup(concatenate($B$32, $B$33, A57,$B$1), 'rq3-cross-test-raw'!$A:$G, 7, false)</f>
        <v>0.6634912606</v>
      </c>
      <c r="D57" s="19">
        <f>vlookup(concatenate($B$32, $B$33, A57,$D$1), 'rq3-cross-test-raw'!$A:$G, 6, false)</f>
        <v>0.7121963412</v>
      </c>
      <c r="E57" s="19">
        <f>vlookup(concatenate($B$32, $B$33, A57,$D$1), 'rq3-cross-test-raw'!$A:$G, 7, false)</f>
        <v>0.6716686337</v>
      </c>
      <c r="F57" s="19">
        <f>vlookup(concatenate($B$32, $B$33, A57,$F$1), 'rq3-cross-test-raw'!$A:$G, 6, false)</f>
        <v>0.66337118</v>
      </c>
      <c r="G57" s="19">
        <f>vlookup(concatenate($B$32, $B$33, A57,$F$1), 'rq3-cross-test-raw'!$A:$G, 7, false)</f>
        <v>0.5921991795</v>
      </c>
      <c r="H57" s="19">
        <f>vlookup(concatenate($B$32, $B$33, A57,$H$1), 'rq3-cross-test-raw'!$A:$G, 6, false)</f>
        <v>0.7244802174</v>
      </c>
      <c r="I57" s="19">
        <f>vlookup(concatenate($B$32, $B$33, A57,$H$1), 'rq3-cross-test-raw'!$A:$G, 7, false)</f>
        <v>0.6041701793</v>
      </c>
      <c r="J57" s="19">
        <f>vlookup(concatenate($B$32, $B$33, A57,$J$1), 'rq3-cross-test-raw'!$A:$G, 6, false)</f>
        <v>0.765193009</v>
      </c>
      <c r="K57" s="19">
        <f>vlookup(concatenate($B$32, $B$33, A57,$J$1), 'rq3-cross-test-raw'!$A:$G, 7, false)</f>
        <v>0.5788512336</v>
      </c>
      <c r="L57" s="19">
        <f>vlookup(concatenate($B$32, $B$33, A57,$L$1), 'rq3-cross-test-raw'!$A:$G, 6, false)</f>
        <v>0.7220117551</v>
      </c>
      <c r="M57" s="19">
        <f>vlookup(concatenate($B$32, $B$33, A57,$L$1), 'rq3-cross-test-raw'!$A:$G, 7, false)</f>
        <v>0.6872365537</v>
      </c>
    </row>
    <row r="58">
      <c r="A58" s="1" t="s">
        <v>93</v>
      </c>
      <c r="B58" s="19">
        <f>vlookup(concatenate($B$32, $B$33, A58,$B$1), 'rq3-cross-test-raw'!$A:$G, 6, false)</f>
        <v>0.7212601151</v>
      </c>
      <c r="C58" s="19">
        <f>vlookup(concatenate($B$32, $B$33, A58,$B$1), 'rq3-cross-test-raw'!$A:$G, 7, false)</f>
        <v>0.6635385385</v>
      </c>
      <c r="D58" s="19">
        <f>vlookup(concatenate($B$32, $B$33, A58,$D$1), 'rq3-cross-test-raw'!$A:$G, 6, false)</f>
        <v>0.7204027522</v>
      </c>
      <c r="E58" s="19">
        <f>vlookup(concatenate($B$32, $B$33, A58,$D$1), 'rq3-cross-test-raw'!$A:$G, 7, false)</f>
        <v>0.6686686687</v>
      </c>
      <c r="F58" s="19">
        <f>vlookup(concatenate($B$32, $B$33, A58,$F$1), 'rq3-cross-test-raw'!$A:$G, 6, false)</f>
        <v>0.6843533714</v>
      </c>
      <c r="G58" s="19">
        <f>vlookup(concatenate($B$32, $B$33, A58,$F$1), 'rq3-cross-test-raw'!$A:$G, 7, false)</f>
        <v>0.6172422422</v>
      </c>
      <c r="H58" s="19">
        <f>vlookup(concatenate($B$32, $B$33, A58,$H$1), 'rq3-cross-test-raw'!$A:$G, 6, false)</f>
        <v>0.6487307103</v>
      </c>
      <c r="I58" s="19">
        <f>vlookup(concatenate($B$32, $B$33, A58,$H$1), 'rq3-cross-test-raw'!$A:$G, 7, false)</f>
        <v>0.6123623624</v>
      </c>
      <c r="J58" s="19">
        <f>vlookup(concatenate($B$32, $B$33, A58,$J$1), 'rq3-cross-test-raw'!$A:$G, 6, false)</f>
        <v>0.7479678894</v>
      </c>
      <c r="K58" s="19">
        <f>vlookup(concatenate($B$32, $B$33, A58,$J$1), 'rq3-cross-test-raw'!$A:$G, 7, false)</f>
        <v>0.6345095095</v>
      </c>
      <c r="L58" s="19">
        <f>vlookup(concatenate($B$32, $B$33, A58,$L$1), 'rq3-cross-test-raw'!$A:$G, 6, false)</f>
        <v>0.724152429</v>
      </c>
      <c r="M58" s="19">
        <f>vlookup(concatenate($B$32, $B$33, A58,$L$1), 'rq3-cross-test-raw'!$A:$G, 7, false)</f>
        <v>0.6586586587</v>
      </c>
    </row>
    <row r="62">
      <c r="A62" s="1" t="s">
        <v>135</v>
      </c>
      <c r="B62" s="1" t="s">
        <v>139</v>
      </c>
      <c r="G62" s="1"/>
    </row>
    <row r="63">
      <c r="A63" s="1" t="s">
        <v>319</v>
      </c>
      <c r="B63" s="1" t="s">
        <v>144</v>
      </c>
    </row>
    <row r="64">
      <c r="A64" s="2" t="s">
        <v>57</v>
      </c>
    </row>
    <row r="65">
      <c r="A65" s="1" t="s">
        <v>58</v>
      </c>
      <c r="B65" s="19">
        <f>vlookup(concatenate($B$62, $B$63, A65,$B$1), 'rq3-cross-test-raw'!$A:$G, 6, false)</f>
        <v>0.8029123965</v>
      </c>
      <c r="C65" s="19">
        <f>vlookup(concatenate($B$62, $B$63, A65,$B$1), 'rq3-cross-test-raw'!$A:$G, 7, false)</f>
        <v>0.7960470984</v>
      </c>
      <c r="D65" s="19">
        <f>vlookup(concatenate($B$62, $B$63, A65,$D$1), 'rq3-cross-test-raw'!$A:$G, 6, false)</f>
        <v>0.8319099346</v>
      </c>
      <c r="E65" s="19">
        <f>vlookup(concatenate($B$62, $B$63, A65,$D$1), 'rq3-cross-test-raw'!$A:$G, 7, false)</f>
        <v>0.8057190917</v>
      </c>
      <c r="F65" s="19">
        <f>vlookup(concatenate($B$62, $B$63, A65,$F$1), 'rq3-cross-test-raw'!$A:$G, 6, false)</f>
        <v>0.6538814505</v>
      </c>
      <c r="G65" s="19">
        <f>vlookup(concatenate($B$62, $B$63, A65,$F$1), 'rq3-cross-test-raw'!$A:$G, 7, false)</f>
        <v>0.5971404542</v>
      </c>
      <c r="H65" s="19">
        <f>vlookup(concatenate($B$62, $B$63, A65,$H$1), 'rq3-cross-test-raw'!$A:$G, 6, false)</f>
        <v>0.8266409124</v>
      </c>
      <c r="I65" s="19">
        <f>vlookup(concatenate($B$62, $B$63, A65,$H$1), 'rq3-cross-test-raw'!$A:$G, 7, false)</f>
        <v>0.8246425568</v>
      </c>
      <c r="J65" s="19">
        <f>vlookup(concatenate($B$62, $B$63, A65,$J$1), 'rq3-cross-test-raw'!$A:$G, 6, false)</f>
        <v>0.8623718596</v>
      </c>
      <c r="K65" s="19">
        <f>vlookup(concatenate($B$62, $B$63, A65,$J$1), 'rq3-cross-test-raw'!$A:$G, 7, false)</f>
        <v>0.8603868797</v>
      </c>
      <c r="L65" s="19">
        <f>vlookup(concatenate($B$62, $B$63, A65,$L$1), 'rq3-cross-test-raw'!$A:$G, 6, false)</f>
        <v>0.8361451281</v>
      </c>
      <c r="M65" s="19">
        <f>vlookup(concatenate($B$62, $B$63, A65,$L$1), 'rq3-cross-test-raw'!$A:$G, 7, false)</f>
        <v>0.8334735071</v>
      </c>
    </row>
    <row r="66">
      <c r="A66" s="1" t="s">
        <v>62</v>
      </c>
      <c r="B66" s="19">
        <f>vlookup(concatenate($B$62, $B$63, A66,$B$1), 'rq3-cross-test-raw'!$A:$G, 6, false)</f>
        <v>0.8604822049</v>
      </c>
      <c r="C66" s="19">
        <f>vlookup(concatenate($B$62, $B$63, A66,$B$1), 'rq3-cross-test-raw'!$A:$G, 7, false)</f>
        <v>0.8553406224</v>
      </c>
      <c r="D66" s="19">
        <f>vlookup(concatenate($B$62, $B$63, A66,$D$1), 'rq3-cross-test-raw'!$A:$G, 6, false)</f>
        <v>0.8678512213</v>
      </c>
      <c r="E66" s="19">
        <f>vlookup(concatenate($B$62, $B$63, A66,$D$1), 'rq3-cross-test-raw'!$A:$G, 7, false)</f>
        <v>0.8570227082</v>
      </c>
      <c r="F66" s="19">
        <f>vlookup(concatenate($B$62, $B$63, A66,$F$1), 'rq3-cross-test-raw'!$A:$G, 6, false)</f>
        <v>0.7267041901</v>
      </c>
      <c r="G66" s="19">
        <f>vlookup(concatenate($B$62, $B$63, A66,$F$1), 'rq3-cross-test-raw'!$A:$G, 7, false)</f>
        <v>0.6576955425</v>
      </c>
      <c r="H66" s="19">
        <f>vlookup(concatenate($B$62, $B$63, A66,$H$1), 'rq3-cross-test-raw'!$A:$G, 6, false)</f>
        <v>0.8952949466</v>
      </c>
      <c r="I66" s="19">
        <f>vlookup(concatenate($B$62, $B$63, A66,$H$1), 'rq3-cross-test-raw'!$A:$G, 7, false)</f>
        <v>0.8944491169</v>
      </c>
      <c r="J66" s="19">
        <f>vlookup(concatenate($B$62, $B$63, A66,$J$1), 'rq3-cross-test-raw'!$A:$G, 6, false)</f>
        <v>0.91043619</v>
      </c>
      <c r="K66" s="19">
        <f>vlookup(concatenate($B$62, $B$63, A66,$J$1), 'rq3-cross-test-raw'!$A:$G, 7, false)</f>
        <v>0.9104289319</v>
      </c>
      <c r="L66" s="19">
        <f>vlookup(concatenate($B$62, $B$63, A66,$L$1), 'rq3-cross-test-raw'!$A:$G, 6, false)</f>
        <v>0.8792374816</v>
      </c>
      <c r="M66" s="19">
        <f>vlookup(concatenate($B$62, $B$63, A66,$L$1), 'rq3-cross-test-raw'!$A:$G, 7, false)</f>
        <v>0.8788898234</v>
      </c>
    </row>
    <row r="67">
      <c r="A67" s="1" t="s">
        <v>63</v>
      </c>
      <c r="B67" s="19">
        <f>vlookup(concatenate($B$62, $B$63, A67,$B$1), 'rq3-cross-test-raw'!$A:$G, 6, false)</f>
        <v>0.8791570258</v>
      </c>
      <c r="C67" s="19">
        <f>vlookup(concatenate($B$62, $B$63, A67,$B$1), 'rq3-cross-test-raw'!$A:$G, 7, false)</f>
        <v>0.8763666947</v>
      </c>
      <c r="D67" s="19">
        <f>vlookup(concatenate($B$62, $B$63, A67,$D$1), 'rq3-cross-test-raw'!$A:$G, 6, false)</f>
        <v>0.8779769146</v>
      </c>
      <c r="E67" s="19">
        <f>vlookup(concatenate($B$62, $B$63, A67,$D$1), 'rq3-cross-test-raw'!$A:$G, 7, false)</f>
        <v>0.8692178301</v>
      </c>
      <c r="F67" s="19">
        <f>vlookup(concatenate($B$62, $B$63, A67,$F$1), 'rq3-cross-test-raw'!$A:$G, 6, false)</f>
        <v>0.7588629742</v>
      </c>
      <c r="G67" s="19">
        <f>vlookup(concatenate($B$62, $B$63, A67,$F$1), 'rq3-cross-test-raw'!$A:$G, 7, false)</f>
        <v>0.6850294365</v>
      </c>
      <c r="H67" s="19">
        <f>vlookup(concatenate($B$62, $B$63, A67,$H$1), 'rq3-cross-test-raw'!$A:$G, 6, false)</f>
        <v>0.8812233421</v>
      </c>
      <c r="I67" s="19">
        <f>vlookup(concatenate($B$62, $B$63, A67,$H$1), 'rq3-cross-test-raw'!$A:$G, 7, false)</f>
        <v>0.8692178301</v>
      </c>
      <c r="J67" s="19">
        <f>vlookup(concatenate($B$62, $B$63, A67,$J$1), 'rq3-cross-test-raw'!$A:$G, 6, false)</f>
        <v>0.916182014</v>
      </c>
      <c r="K67" s="19">
        <f>vlookup(concatenate($B$62, $B$63, A67,$J$1), 'rq3-cross-test-raw'!$A:$G, 7, false)</f>
        <v>0.9154751892</v>
      </c>
      <c r="L67" s="19">
        <f>vlookup(concatenate($B$62, $B$63, A67,$L$1), 'rq3-cross-test-raw'!$A:$G, 6, false)</f>
        <v>0.884859959</v>
      </c>
      <c r="M67" s="19">
        <f>vlookup(concatenate($B$62, $B$63, A67,$L$1), 'rq3-cross-test-raw'!$A:$G, 7, false)</f>
        <v>0.8843566022</v>
      </c>
    </row>
    <row r="68">
      <c r="A68" s="1" t="s">
        <v>59</v>
      </c>
      <c r="B68" s="19">
        <f>vlookup(concatenate($B$62, $B$63, A68,$B$1), 'rq3-cross-test-raw'!$A:$G, 6, false)</f>
        <v>0.8797361076</v>
      </c>
      <c r="C68" s="19">
        <f>vlookup(concatenate($B$62, $B$63, A68,$B$1), 'rq3-cross-test-raw'!$A:$G, 7, false)</f>
        <v>0.8763666947</v>
      </c>
      <c r="D68" s="19">
        <f>vlookup(concatenate($B$62, $B$63, A68,$D$1), 'rq3-cross-test-raw'!$A:$G, 6, false)</f>
        <v>0.885938327</v>
      </c>
      <c r="E68" s="19">
        <f>vlookup(concatenate($B$62, $B$63, A68,$D$1), 'rq3-cross-test-raw'!$A:$G, 7, false)</f>
        <v>0.8780487805</v>
      </c>
      <c r="F68" s="19">
        <f>vlookup(concatenate($B$62, $B$63, A68,$F$1), 'rq3-cross-test-raw'!$A:$G, 6, false)</f>
        <v>0.7634667535</v>
      </c>
      <c r="G68" s="19">
        <f>vlookup(concatenate($B$62, $B$63, A68,$F$1), 'rq3-cross-test-raw'!$A:$G, 7, false)</f>
        <v>0.6871320437</v>
      </c>
      <c r="H68" s="19">
        <f>vlookup(concatenate($B$62, $B$63, A68,$H$1), 'rq3-cross-test-raw'!$A:$G, 6, false)</f>
        <v>0.8909632065</v>
      </c>
      <c r="I68" s="19">
        <f>vlookup(concatenate($B$62, $B$63, A68,$H$1), 'rq3-cross-test-raw'!$A:$G, 7, false)</f>
        <v>0.8902439024</v>
      </c>
      <c r="J68" s="19">
        <f>vlookup(concatenate($B$62, $B$63, A68,$J$1), 'rq3-cross-test-raw'!$A:$G, 6, false)</f>
        <v>0.9196807006</v>
      </c>
      <c r="K68" s="19">
        <f>vlookup(concatenate($B$62, $B$63, A68,$J$1), 'rq3-cross-test-raw'!$A:$G, 7, false)</f>
        <v>0.9196804037</v>
      </c>
      <c r="L68" s="19">
        <f>vlookup(concatenate($B$62, $B$63, A68,$L$1), 'rq3-cross-test-raw'!$A:$G, 6, false)</f>
        <v>0.8933756533</v>
      </c>
      <c r="M68" s="19">
        <f>vlookup(concatenate($B$62, $B$63, A68,$L$1), 'rq3-cross-test-raw'!$A:$G, 7, false)</f>
        <v>0.8931875526</v>
      </c>
    </row>
    <row r="69">
      <c r="A69" s="1" t="s">
        <v>67</v>
      </c>
      <c r="B69" s="19">
        <f>vlookup(concatenate($B$62, $B$63, A69,$B$1), 'rq3-cross-test-raw'!$A:$G, 6, false)</f>
        <v>0.9023520085</v>
      </c>
      <c r="C69" s="19">
        <f>vlookup(concatenate($B$62, $B$63, A69,$B$1), 'rq3-cross-test-raw'!$A:$G, 7, false)</f>
        <v>0.9022988506</v>
      </c>
      <c r="D69" s="19">
        <f>vlookup(concatenate($B$62, $B$63, A69,$D$1), 'rq3-cross-test-raw'!$A:$G, 6, false)</f>
        <v>0.9023520085</v>
      </c>
      <c r="E69" s="19">
        <f>vlookup(concatenate($B$62, $B$63, A69,$D$1), 'rq3-cross-test-raw'!$A:$G, 7, false)</f>
        <v>0.9022988506</v>
      </c>
      <c r="F69" s="19">
        <f>vlookup(concatenate($B$62, $B$63, A69,$F$1), 'rq3-cross-test-raw'!$A:$G, 6, false)</f>
        <v>0.8344697519</v>
      </c>
      <c r="G69" s="19">
        <f>vlookup(concatenate($B$62, $B$63, A69,$F$1), 'rq3-cross-test-raw'!$A:$G, 7, false)</f>
        <v>0.8045977011</v>
      </c>
      <c r="H69" s="19">
        <f>vlookup(concatenate($B$62, $B$63, A69,$H$1), 'rq3-cross-test-raw'!$A:$G, 6, false)</f>
        <v>0.9425287356</v>
      </c>
      <c r="I69" s="19">
        <f>vlookup(concatenate($B$62, $B$63, A69,$H$1), 'rq3-cross-test-raw'!$A:$G, 7, false)</f>
        <v>0.9425287356</v>
      </c>
      <c r="J69" s="19">
        <f>vlookup(concatenate($B$62, $B$63, A69,$J$1), 'rq3-cross-test-raw'!$A:$G, 6, false)</f>
        <v>0.9373015873</v>
      </c>
      <c r="K69" s="19">
        <f>vlookup(concatenate($B$62, $B$63, A69,$J$1), 'rq3-cross-test-raw'!$A:$G, 7, false)</f>
        <v>0.9367816092</v>
      </c>
      <c r="L69" s="19">
        <f>vlookup(concatenate($B$62, $B$63, A69,$L$1), 'rq3-cross-test-raw'!$A:$G, 6, false)</f>
        <v>0.8817819149</v>
      </c>
      <c r="M69" s="19">
        <f>vlookup(concatenate($B$62, $B$63, A69,$L$1), 'rq3-cross-test-raw'!$A:$G, 7, false)</f>
        <v>0.8793103448</v>
      </c>
    </row>
    <row r="70">
      <c r="A70" s="1" t="s">
        <v>68</v>
      </c>
      <c r="B70" s="19">
        <f>vlookup(concatenate($B$62, $B$63, A70,$B$1), 'rq3-cross-test-raw'!$A:$G, 6, false)</f>
        <v>0.9513816236</v>
      </c>
      <c r="C70" s="19">
        <f>vlookup(concatenate($B$62, $B$63, A70,$B$1), 'rq3-cross-test-raw'!$A:$G, 7, false)</f>
        <v>0.9495374264</v>
      </c>
      <c r="D70" s="19">
        <f>vlookup(concatenate($B$62, $B$63, A70,$D$1), 'rq3-cross-test-raw'!$A:$G, 6, false)</f>
        <v>0.9456039102</v>
      </c>
      <c r="E70" s="19">
        <f>vlookup(concatenate($B$62, $B$63, A70,$D$1), 'rq3-cross-test-raw'!$A:$G, 7, false)</f>
        <v>0.9423885618</v>
      </c>
      <c r="F70" s="19">
        <f>vlookup(concatenate($B$62, $B$63, A70,$F$1), 'rq3-cross-test-raw'!$A:$G, 6, false)</f>
        <v>0.8267598711</v>
      </c>
      <c r="G70" s="19">
        <f>vlookup(concatenate($B$62, $B$63, A70,$F$1), 'rq3-cross-test-raw'!$A:$G, 7, false)</f>
        <v>0.7863751051</v>
      </c>
      <c r="H70" s="19">
        <f>vlookup(concatenate($B$62, $B$63, A70,$H$1), 'rq3-cross-test-raw'!$A:$G, 6, false)</f>
        <v>0.9806573734</v>
      </c>
      <c r="I70" s="19">
        <f>vlookup(concatenate($B$62, $B$63, A70,$H$1), 'rq3-cross-test-raw'!$A:$G, 7, false)</f>
        <v>0.9806560135</v>
      </c>
      <c r="J70" s="19">
        <f>vlookup(concatenate($B$62, $B$63, A70,$J$1), 'rq3-cross-test-raw'!$A:$G, 6, false)</f>
        <v>0.9790078104</v>
      </c>
      <c r="K70" s="19">
        <f>vlookup(concatenate($B$62, $B$63, A70,$J$1), 'rq3-cross-test-raw'!$A:$G, 7, false)</f>
        <v>0.9789739277</v>
      </c>
      <c r="L70" s="19">
        <f>vlookup(concatenate($B$62, $B$63, A70,$L$1), 'rq3-cross-test-raw'!$A:$G, 6, false)</f>
        <v>0.9603243021</v>
      </c>
      <c r="M70" s="19">
        <f>vlookup(concatenate($B$62, $B$63, A70,$L$1), 'rq3-cross-test-raw'!$A:$G, 7, false)</f>
        <v>0.9600504626</v>
      </c>
    </row>
    <row r="71">
      <c r="A71" s="1" t="s">
        <v>70</v>
      </c>
      <c r="B71" s="19">
        <f>vlookup(concatenate($B$62, $B$63, A71,$B$1), 'rq3-cross-test-raw'!$A:$G, 6, false)</f>
        <v>0.9086277229</v>
      </c>
      <c r="C71" s="19">
        <f>vlookup(concatenate($B$62, $B$63, A71,$B$1), 'rq3-cross-test-raw'!$A:$G, 7, false)</f>
        <v>0.908438061</v>
      </c>
      <c r="D71" s="19">
        <f>vlookup(concatenate($B$62, $B$63, A71,$D$1), 'rq3-cross-test-raw'!$A:$G, 6, false)</f>
        <v>0.9187969925</v>
      </c>
      <c r="E71" s="19">
        <f>vlookup(concatenate($B$62, $B$63, A71,$D$1), 'rq3-cross-test-raw'!$A:$G, 7, false)</f>
        <v>0.9174147217</v>
      </c>
      <c r="F71" s="19">
        <f>vlookup(concatenate($B$62, $B$63, A71,$F$1), 'rq3-cross-test-raw'!$A:$G, 6, false)</f>
        <v>0.7972275718</v>
      </c>
      <c r="G71" s="19">
        <f>vlookup(concatenate($B$62, $B$63, A71,$F$1), 'rq3-cross-test-raw'!$A:$G, 7, false)</f>
        <v>0.7387791741</v>
      </c>
      <c r="H71" s="19">
        <f>vlookup(concatenate($B$62, $B$63, A71,$H$1), 'rq3-cross-test-raw'!$A:$G, 6, false)</f>
        <v>0.9381302386</v>
      </c>
      <c r="I71" s="19">
        <f>vlookup(concatenate($B$62, $B$63, A71,$H$1), 'rq3-cross-test-raw'!$A:$G, 7, false)</f>
        <v>0.9380610413</v>
      </c>
      <c r="J71" s="19">
        <f>vlookup(concatenate($B$62, $B$63, A71,$J$1), 'rq3-cross-test-raw'!$A:$G, 6, false)</f>
        <v>0.9525418483</v>
      </c>
      <c r="K71" s="19">
        <f>vlookup(concatenate($B$62, $B$63, A71,$J$1), 'rq3-cross-test-raw'!$A:$G, 7, false)</f>
        <v>0.9524236984</v>
      </c>
      <c r="L71" s="19">
        <f>vlookup(concatenate($B$62, $B$63, A71,$L$1), 'rq3-cross-test-raw'!$A:$G, 6, false)</f>
        <v>0.9185403767</v>
      </c>
      <c r="M71" s="19">
        <f>vlookup(concatenate($B$62, $B$63, A71,$L$1), 'rq3-cross-test-raw'!$A:$G, 7, false)</f>
        <v>0.9183123878</v>
      </c>
    </row>
    <row r="73">
      <c r="A73" s="2" t="s">
        <v>73</v>
      </c>
    </row>
    <row r="74">
      <c r="A74" s="1" t="s">
        <v>74</v>
      </c>
      <c r="B74" s="19">
        <f>vlookup(concatenate($B$62, $B$63, A74,$B$1), 'rq3-cross-test-raw'!$A:$G, 6, false)</f>
        <v>0.7824423963</v>
      </c>
      <c r="C74" s="19">
        <f>vlookup(concatenate($B$62, $B$63, A74,$B$1), 'rq3-cross-test-raw'!$A:$G, 7, false)</f>
        <v>0.7676211454</v>
      </c>
      <c r="D74" s="19">
        <f>vlookup(concatenate($B$62, $B$63, A74,$D$1), 'rq3-cross-test-raw'!$A:$G, 6, false)</f>
        <v>0.7815299348</v>
      </c>
      <c r="E74" s="19">
        <f>vlookup(concatenate($B$62, $B$63, A74,$D$1), 'rq3-cross-test-raw'!$A:$G, 7, false)</f>
        <v>0.7585352423</v>
      </c>
      <c r="F74" s="19">
        <f>vlookup(concatenate($B$62, $B$63, A74,$F$1), 'rq3-cross-test-raw'!$A:$G, 6, false)</f>
        <v>0.7514895329</v>
      </c>
      <c r="G74" s="19">
        <f>vlookup(concatenate($B$62, $B$63, A74,$F$1), 'rq3-cross-test-raw'!$A:$G, 7, false)</f>
        <v>0.6872246696</v>
      </c>
      <c r="H74" s="19">
        <f>vlookup(concatenate($B$62, $B$63, A74,$H$1), 'rq3-cross-test-raw'!$A:$G, 6, false)</f>
        <v>0.7534786697</v>
      </c>
      <c r="I74" s="19">
        <f>vlookup(concatenate($B$62, $B$63, A74,$H$1), 'rq3-cross-test-raw'!$A:$G, 7, false)</f>
        <v>0.7497246696</v>
      </c>
      <c r="J74" s="19">
        <f>vlookup(concatenate($B$62, $B$63, A74,$J$1), 'rq3-cross-test-raw'!$A:$G, 6, false)</f>
        <v>0.8418612418</v>
      </c>
      <c r="K74" s="19">
        <f>vlookup(concatenate($B$62, $B$63, A74,$J$1), 'rq3-cross-test-raw'!$A:$G, 7, false)</f>
        <v>0.8414096916</v>
      </c>
      <c r="L74" s="19">
        <f>vlookup(concatenate($B$62, $B$63, A74,$L$1), 'rq3-cross-test-raw'!$A:$G, 6, false)</f>
        <v>0.8214098795</v>
      </c>
      <c r="M74" s="19">
        <f>vlookup(concatenate($B$62, $B$63, A74,$L$1), 'rq3-cross-test-raw'!$A:$G, 7, false)</f>
        <v>0.8210352423</v>
      </c>
    </row>
    <row r="75">
      <c r="A75" s="1" t="s">
        <v>76</v>
      </c>
      <c r="B75" s="19">
        <f>vlookup(concatenate($B$62, $B$63, A75,$B$1), 'rq3-cross-test-raw'!$A:$G, 6, false)</f>
        <v>0.8274063728</v>
      </c>
      <c r="C75" s="19">
        <f>vlookup(concatenate($B$62, $B$63, A75,$B$1), 'rq3-cross-test-raw'!$A:$G, 7, false)</f>
        <v>0.8254107678</v>
      </c>
      <c r="D75" s="19">
        <f>vlookup(concatenate($B$62, $B$63, A75,$D$1), 'rq3-cross-test-raw'!$A:$G, 6, false)</f>
        <v>0.8230676568</v>
      </c>
      <c r="E75" s="19">
        <f>vlookup(concatenate($B$62, $B$63, A75,$D$1), 'rq3-cross-test-raw'!$A:$G, 7, false)</f>
        <v>0.8199080293</v>
      </c>
      <c r="F75" s="19">
        <f>vlookup(concatenate($B$62, $B$63, A75,$F$1), 'rq3-cross-test-raw'!$A:$G, 6, false)</f>
        <v>0.7495338431</v>
      </c>
      <c r="G75" s="19">
        <f>vlookup(concatenate($B$62, $B$63, A75,$F$1), 'rq3-cross-test-raw'!$A:$G, 7, false)</f>
        <v>0.6700294513</v>
      </c>
      <c r="H75" s="19">
        <f>vlookup(concatenate($B$62, $B$63, A75,$H$1), 'rq3-cross-test-raw'!$A:$G, 6, false)</f>
        <v>0.8200516524</v>
      </c>
      <c r="I75" s="19">
        <f>vlookup(concatenate($B$62, $B$63, A75,$H$1), 'rq3-cross-test-raw'!$A:$G, 7, false)</f>
        <v>0.8197917743</v>
      </c>
      <c r="J75" s="19">
        <f>vlookup(concatenate($B$62, $B$63, A75,$J$1), 'rq3-cross-test-raw'!$A:$G, 6, false)</f>
        <v>0.8397888484</v>
      </c>
      <c r="K75" s="19">
        <f>vlookup(concatenate($B$62, $B$63, A75,$J$1), 'rq3-cross-test-raw'!$A:$G, 7, false)</f>
        <v>0.8336519583</v>
      </c>
      <c r="L75" s="19">
        <f>vlookup(concatenate($B$62, $B$63, A75,$L$1), 'rq3-cross-test-raw'!$A:$G, 6, false)</f>
        <v>0.8337202929</v>
      </c>
      <c r="M75" s="19">
        <f>vlookup(concatenate($B$62, $B$63, A75,$L$1), 'rq3-cross-test-raw'!$A:$G, 7, false)</f>
        <v>0.8289888395</v>
      </c>
    </row>
    <row r="76">
      <c r="A76" s="1" t="s">
        <v>78</v>
      </c>
      <c r="B76" s="19">
        <f>vlookup(concatenate($B$62, $B$63, A76,$B$1), 'rq3-cross-test-raw'!$A:$G, 6, false)</f>
        <v>0.7743258767</v>
      </c>
      <c r="C76" s="19">
        <f>vlookup(concatenate($B$62, $B$63, A76,$B$1), 'rq3-cross-test-raw'!$A:$G, 7, false)</f>
        <v>0.7676772714</v>
      </c>
      <c r="D76" s="19">
        <f>vlookup(concatenate($B$62, $B$63, A76,$D$1), 'rq3-cross-test-raw'!$A:$G, 6, false)</f>
        <v>0.7718854705</v>
      </c>
      <c r="E76" s="19">
        <f>vlookup(concatenate($B$62, $B$63, A76,$D$1), 'rq3-cross-test-raw'!$A:$G, 7, false)</f>
        <v>0.7612945048</v>
      </c>
      <c r="F76" s="19">
        <f>vlookup(concatenate($B$62, $B$63, A76,$F$1), 'rq3-cross-test-raw'!$A:$G, 6, false)</f>
        <v>0.6981044096</v>
      </c>
      <c r="G76" s="19">
        <f>vlookup(concatenate($B$62, $B$63, A76,$F$1), 'rq3-cross-test-raw'!$A:$G, 7, false)</f>
        <v>0.6300488681</v>
      </c>
      <c r="H76" s="19">
        <f>vlookup(concatenate($B$62, $B$63, A76,$H$1), 'rq3-cross-test-raw'!$A:$G, 6, false)</f>
        <v>0.7153527388</v>
      </c>
      <c r="I76" s="19">
        <f>vlookup(concatenate($B$62, $B$63, A76,$H$1), 'rq3-cross-test-raw'!$A:$G, 7, false)</f>
        <v>0.6953226289</v>
      </c>
      <c r="J76" s="19">
        <f>vlookup(concatenate($B$62, $B$63, A76,$J$1), 'rq3-cross-test-raw'!$A:$G, 6, false)</f>
        <v>0.7927299314</v>
      </c>
      <c r="K76" s="19">
        <f>vlookup(concatenate($B$62, $B$63, A76,$J$1), 'rq3-cross-test-raw'!$A:$G, 7, false)</f>
        <v>0.7262890196</v>
      </c>
      <c r="L76" s="19">
        <f>vlookup(concatenate($B$62, $B$63, A76,$L$1), 'rq3-cross-test-raw'!$A:$G, 6, false)</f>
        <v>0.7941591616</v>
      </c>
      <c r="M76" s="19">
        <f>vlookup(concatenate($B$62, $B$63, A76,$L$1), 'rq3-cross-test-raw'!$A:$G, 7, false)</f>
        <v>0.7941557794</v>
      </c>
    </row>
    <row r="77">
      <c r="A77" s="1" t="s">
        <v>79</v>
      </c>
      <c r="B77" s="19">
        <f>vlookup(concatenate($B$62, $B$63, A77,$B$1), 'rq3-cross-test-raw'!$A:$G, 6, false)</f>
        <v>0.7706601222</v>
      </c>
      <c r="C77" s="19">
        <f>vlookup(concatenate($B$62, $B$63, A77,$B$1), 'rq3-cross-test-raw'!$A:$G, 7, false)</f>
        <v>0.7608679302</v>
      </c>
      <c r="D77" s="19">
        <f>vlookup(concatenate($B$62, $B$63, A77,$D$1), 'rq3-cross-test-raw'!$A:$G, 6, false)</f>
        <v>0.771015573</v>
      </c>
      <c r="E77" s="19">
        <f>vlookup(concatenate($B$62, $B$63, A77,$D$1), 'rq3-cross-test-raw'!$A:$G, 7, false)</f>
        <v>0.7546630566</v>
      </c>
      <c r="F77" s="19">
        <f>vlookup(concatenate($B$62, $B$63, A77,$F$1), 'rq3-cross-test-raw'!$A:$G, 6, false)</f>
        <v>0.722760807</v>
      </c>
      <c r="G77" s="19">
        <f>vlookup(concatenate($B$62, $B$63, A77,$F$1), 'rq3-cross-test-raw'!$A:$G, 7, false)</f>
        <v>0.6681708785</v>
      </c>
      <c r="H77" s="19">
        <f>vlookup(concatenate($B$62, $B$63, A77,$H$1), 'rq3-cross-test-raw'!$A:$G, 6, false)</f>
        <v>0.724691139</v>
      </c>
      <c r="I77" s="19">
        <f>vlookup(concatenate($B$62, $B$63, A77,$H$1), 'rq3-cross-test-raw'!$A:$G, 7, false)</f>
        <v>0.6928399519</v>
      </c>
      <c r="J77" s="19">
        <f>vlookup(concatenate($B$62, $B$63, A77,$J$1), 'rq3-cross-test-raw'!$A:$G, 6, false)</f>
        <v>0.7978114806</v>
      </c>
      <c r="K77" s="19">
        <f>vlookup(concatenate($B$62, $B$63, A77,$J$1), 'rq3-cross-test-raw'!$A:$G, 7, false)</f>
        <v>0.6892674489</v>
      </c>
      <c r="L77" s="19">
        <f>vlookup(concatenate($B$62, $B$63, A77,$L$1), 'rq3-cross-test-raw'!$A:$G, 6, false)</f>
        <v>0.8012425037</v>
      </c>
      <c r="M77" s="19">
        <f>vlookup(concatenate($B$62, $B$63, A77,$L$1), 'rq3-cross-test-raw'!$A:$G, 7, false)</f>
        <v>0.8006167268</v>
      </c>
    </row>
    <row r="78">
      <c r="A78" s="1" t="s">
        <v>81</v>
      </c>
      <c r="B78" s="19">
        <f>vlookup(concatenate($B$62, $B$63, A78,$B$1), 'rq3-cross-test-raw'!$A:$G, 6, false)</f>
        <v>0.8316160464</v>
      </c>
      <c r="C78" s="19">
        <f>vlookup(concatenate($B$62, $B$63, A78,$B$1), 'rq3-cross-test-raw'!$A:$G, 7, false)</f>
        <v>0.8279574833</v>
      </c>
      <c r="D78" s="19">
        <f>vlookup(concatenate($B$62, $B$63, A78,$D$1), 'rq3-cross-test-raw'!$A:$G, 6, false)</f>
        <v>0.827029023</v>
      </c>
      <c r="E78" s="19">
        <f>vlookup(concatenate($B$62, $B$63, A78,$D$1), 'rq3-cross-test-raw'!$A:$G, 7, false)</f>
        <v>0.8211878944</v>
      </c>
      <c r="F78" s="19">
        <f>vlookup(concatenate($B$62, $B$63, A78,$F$1), 'rq3-cross-test-raw'!$A:$G, 6, false)</f>
        <v>0.7783338761</v>
      </c>
      <c r="G78" s="19">
        <f>vlookup(concatenate($B$62, $B$63, A78,$F$1), 'rq3-cross-test-raw'!$A:$G, 7, false)</f>
        <v>0.7395393004</v>
      </c>
      <c r="H78" s="19">
        <f>vlookup(concatenate($B$62, $B$63, A78,$H$1), 'rq3-cross-test-raw'!$A:$G, 6, false)</f>
        <v>0.8037566133</v>
      </c>
      <c r="I78" s="19">
        <f>vlookup(concatenate($B$62, $B$63, A78,$H$1), 'rq3-cross-test-raw'!$A:$G, 7, false)</f>
        <v>0.7947834344</v>
      </c>
      <c r="J78" s="19">
        <f>vlookup(concatenate($B$62, $B$63, A78,$J$1), 'rq3-cross-test-raw'!$A:$G, 6, false)</f>
        <v>0.8365411521</v>
      </c>
      <c r="K78" s="19">
        <f>vlookup(concatenate($B$62, $B$63, A78,$J$1), 'rq3-cross-test-raw'!$A:$G, 7, false)</f>
        <v>0.8218924217</v>
      </c>
      <c r="L78" s="19">
        <f>vlookup(concatenate($B$62, $B$63, A78,$L$1), 'rq3-cross-test-raw'!$A:$G, 6, false)</f>
        <v>0.8454136114</v>
      </c>
      <c r="M78" s="19">
        <f>vlookup(concatenate($B$62, $B$63, A78,$L$1), 'rq3-cross-test-raw'!$A:$G, 7, false)</f>
        <v>0.8452949825</v>
      </c>
    </row>
    <row r="79">
      <c r="A79" s="1" t="s">
        <v>82</v>
      </c>
      <c r="B79" s="19">
        <f>vlookup(concatenate($B$62, $B$63, A79,$B$1), 'rq3-cross-test-raw'!$A:$G, 6, false)</f>
        <v>0.8162289014</v>
      </c>
      <c r="C79" s="19">
        <f>vlookup(concatenate($B$62, $B$63, A79,$B$1), 'rq3-cross-test-raw'!$A:$G, 7, false)</f>
        <v>0.8060001546</v>
      </c>
      <c r="D79" s="19">
        <f>vlookup(concatenate($B$62, $B$63, A79,$D$1), 'rq3-cross-test-raw'!$A:$G, 6, false)</f>
        <v>0.8135604212</v>
      </c>
      <c r="E79" s="19">
        <f>vlookup(concatenate($B$62, $B$63, A79,$D$1), 'rq3-cross-test-raw'!$A:$G, 7, false)</f>
        <v>0.7978813887</v>
      </c>
      <c r="F79" s="19">
        <f>vlookup(concatenate($B$62, $B$63, A79,$F$1), 'rq3-cross-test-raw'!$A:$G, 6, false)</f>
        <v>0.7744248824</v>
      </c>
      <c r="G79" s="19">
        <f>vlookup(concatenate($B$62, $B$63, A79,$F$1), 'rq3-cross-test-raw'!$A:$G, 7, false)</f>
        <v>0.7195932885</v>
      </c>
      <c r="H79" s="19">
        <f>vlookup(concatenate($B$62, $B$63, A79,$H$1), 'rq3-cross-test-raw'!$A:$G, 6, false)</f>
        <v>0.7953256791</v>
      </c>
      <c r="I79" s="19">
        <f>vlookup(concatenate($B$62, $B$63, A79,$H$1), 'rq3-cross-test-raw'!$A:$G, 7, false)</f>
        <v>0.7951751334</v>
      </c>
      <c r="J79" s="19">
        <f>vlookup(concatenate($B$62, $B$63, A79,$J$1), 'rq3-cross-test-raw'!$A:$G, 6, false)</f>
        <v>0.8627374569</v>
      </c>
      <c r="K79" s="19">
        <f>vlookup(concatenate($B$62, $B$63, A79,$J$1), 'rq3-cross-test-raw'!$A:$G, 7, false)</f>
        <v>0.861401067</v>
      </c>
      <c r="L79" s="19">
        <f>vlookup(concatenate($B$62, $B$63, A79,$L$1), 'rq3-cross-test-raw'!$A:$G, 6, false)</f>
        <v>0.8456186275</v>
      </c>
      <c r="M79" s="19">
        <f>vlookup(concatenate($B$62, $B$63, A79,$L$1), 'rq3-cross-test-raw'!$A:$G, 7, false)</f>
        <v>0.8443903193</v>
      </c>
    </row>
    <row r="80">
      <c r="A80" s="1" t="s">
        <v>83</v>
      </c>
      <c r="B80" s="19">
        <f>vlookup(concatenate($B$62, $B$63, A80,$B$1), 'rq3-cross-test-raw'!$A:$G, 6, false)</f>
        <v>0.8249141353</v>
      </c>
      <c r="C80" s="19">
        <f>vlookup(concatenate($B$62, $B$63, A80,$B$1), 'rq3-cross-test-raw'!$A:$G, 7, false)</f>
        <v>0.8204247184</v>
      </c>
      <c r="D80" s="19">
        <f>vlookup(concatenate($B$62, $B$63, A80,$D$1), 'rq3-cross-test-raw'!$A:$G, 6, false)</f>
        <v>0.8234299073</v>
      </c>
      <c r="E80" s="19">
        <f>vlookup(concatenate($B$62, $B$63, A80,$D$1), 'rq3-cross-test-raw'!$A:$G, 7, false)</f>
        <v>0.8171049912</v>
      </c>
      <c r="F80" s="19">
        <f>vlookup(concatenate($B$62, $B$63, A80,$F$1), 'rq3-cross-test-raw'!$A:$G, 6, false)</f>
        <v>0.7586708175</v>
      </c>
      <c r="G80" s="19">
        <f>vlookup(concatenate($B$62, $B$63, A80,$F$1), 'rq3-cross-test-raw'!$A:$G, 7, false)</f>
        <v>0.6867185078</v>
      </c>
      <c r="H80" s="19">
        <f>vlookup(concatenate($B$62, $B$63, A80,$H$1), 'rq3-cross-test-raw'!$A:$G, 6, false)</f>
        <v>0.8048655569</v>
      </c>
      <c r="I80" s="19">
        <f>vlookup(concatenate($B$62, $B$63, A80,$H$1), 'rq3-cross-test-raw'!$A:$G, 7, false)</f>
        <v>0.8042523509</v>
      </c>
      <c r="J80" s="19">
        <f>vlookup(concatenate($B$62, $B$63, A80,$J$1), 'rq3-cross-test-raw'!$A:$G, 6, false)</f>
        <v>0.8307009854</v>
      </c>
      <c r="K80" s="19">
        <f>vlookup(concatenate($B$62, $B$63, A80,$J$1), 'rq3-cross-test-raw'!$A:$G, 7, false)</f>
        <v>0.8306939134</v>
      </c>
      <c r="L80" s="19">
        <f>vlookup(concatenate($B$62, $B$63, A80,$L$1), 'rq3-cross-test-raw'!$A:$G, 6, false)</f>
        <v>0.8363064565</v>
      </c>
      <c r="M80" s="19">
        <f>vlookup(concatenate($B$62, $B$63, A80,$L$1), 'rq3-cross-test-raw'!$A:$G, 7, false)</f>
        <v>0.8356024594</v>
      </c>
    </row>
    <row r="82">
      <c r="A82" s="2" t="s">
        <v>84</v>
      </c>
    </row>
    <row r="83">
      <c r="A83" s="1" t="s">
        <v>85</v>
      </c>
      <c r="B83" s="19">
        <f>vlookup(concatenate($B$62, $B$63, A83,$B$1), 'rq3-cross-test-raw'!$A:$G, 6, false)</f>
        <v>0.7961255531</v>
      </c>
      <c r="C83" s="19">
        <f>vlookup(concatenate($B$62, $B$63, A83,$B$1), 'rq3-cross-test-raw'!$A:$G, 7, false)</f>
        <v>0.7939508507</v>
      </c>
      <c r="D83" s="19">
        <f>vlookup(concatenate($B$62, $B$63, A83,$D$1), 'rq3-cross-test-raw'!$A:$G, 6, false)</f>
        <v>0.8012359937</v>
      </c>
      <c r="E83" s="19">
        <f>vlookup(concatenate($B$62, $B$63, A83,$D$1), 'rq3-cross-test-raw'!$A:$G, 7, false)</f>
        <v>0.7993068683</v>
      </c>
      <c r="F83" s="19">
        <f>vlookup(concatenate($B$62, $B$63, A83,$F$1), 'rq3-cross-test-raw'!$A:$G, 6, false)</f>
        <v>0.7759803771</v>
      </c>
      <c r="G83" s="19">
        <f>vlookup(concatenate($B$62, $B$63, A83,$F$1), 'rq3-cross-test-raw'!$A:$G, 7, false)</f>
        <v>0.7281033396</v>
      </c>
      <c r="H83" s="19">
        <f>vlookup(concatenate($B$62, $B$63, A83,$H$1), 'rq3-cross-test-raw'!$A:$G, 6, false)</f>
        <v>0.8104067665</v>
      </c>
      <c r="I83" s="19">
        <f>vlookup(concatenate($B$62, $B$63, A83,$H$1), 'rq3-cross-test-raw'!$A:$G, 7, false)</f>
        <v>0.809073724</v>
      </c>
      <c r="J83" s="19">
        <f>vlookup(concatenate($B$62, $B$63, A83,$J$1), 'rq3-cross-test-raw'!$A:$G, 6, false)</f>
        <v>0.8868002185</v>
      </c>
      <c r="K83" s="19">
        <f>vlookup(concatenate($B$62, $B$63, A83,$J$1), 'rq3-cross-test-raw'!$A:$G, 7, false)</f>
        <v>0.8865784499</v>
      </c>
      <c r="L83" s="19">
        <f>vlookup(concatenate($B$62, $B$63, A83,$L$1), 'rq3-cross-test-raw'!$A:$G, 6, false)</f>
        <v>0.826887277</v>
      </c>
      <c r="M83" s="19">
        <f>vlookup(concatenate($B$62, $B$63, A83,$L$1), 'rq3-cross-test-raw'!$A:$G, 7, false)</f>
        <v>0.8248267171</v>
      </c>
    </row>
    <row r="84">
      <c r="A84" s="1" t="s">
        <v>87</v>
      </c>
      <c r="B84" s="19">
        <f>vlookup(concatenate($B$62, $B$63, A84,$B$1), 'rq3-cross-test-raw'!$A:$G, 6, false)</f>
        <v>0.8300518308</v>
      </c>
      <c r="C84" s="19">
        <f>vlookup(concatenate($B$62, $B$63, A84,$B$1), 'rq3-cross-test-raw'!$A:$G, 7, false)</f>
        <v>0.8298611111</v>
      </c>
      <c r="D84" s="19">
        <f>vlookup(concatenate($B$62, $B$63, A84,$D$1), 'rq3-cross-test-raw'!$A:$G, 6, false)</f>
        <v>0.8294426218</v>
      </c>
      <c r="E84" s="19">
        <f>vlookup(concatenate($B$62, $B$63, A84,$D$1), 'rq3-cross-test-raw'!$A:$G, 7, false)</f>
        <v>0.8292378917</v>
      </c>
      <c r="F84" s="19">
        <f>vlookup(concatenate($B$62, $B$63, A84,$F$1), 'rq3-cross-test-raw'!$A:$G, 6, false)</f>
        <v>0.766942274</v>
      </c>
      <c r="G84" s="19">
        <f>vlookup(concatenate($B$62, $B$63, A84,$F$1), 'rq3-cross-test-raw'!$A:$G, 7, false)</f>
        <v>0.6986289174</v>
      </c>
      <c r="H84" s="19">
        <f>vlookup(concatenate($B$62, $B$63, A84,$H$1), 'rq3-cross-test-raw'!$A:$G, 6, false)</f>
        <v>0.7754902872</v>
      </c>
      <c r="I84" s="19">
        <f>vlookup(concatenate($B$62, $B$63, A84,$H$1), 'rq3-cross-test-raw'!$A:$G, 7, false)</f>
        <v>0.7706552707</v>
      </c>
      <c r="J84" s="19">
        <f>vlookup(concatenate($B$62, $B$63, A84,$J$1), 'rq3-cross-test-raw'!$A:$G, 6, false)</f>
        <v>0.8069645785</v>
      </c>
      <c r="K84" s="19">
        <f>vlookup(concatenate($B$62, $B$63, A84,$J$1), 'rq3-cross-test-raw'!$A:$G, 7, false)</f>
        <v>0.7550747863</v>
      </c>
      <c r="L84" s="19">
        <f>vlookup(concatenate($B$62, $B$63, A84,$L$1), 'rq3-cross-test-raw'!$A:$G, 6, false)</f>
        <v>0.8449948034</v>
      </c>
      <c r="M84" s="19">
        <f>vlookup(concatenate($B$62, $B$63, A84,$L$1), 'rq3-cross-test-raw'!$A:$G, 7, false)</f>
        <v>0.8448183761</v>
      </c>
    </row>
    <row r="85">
      <c r="A85" s="1" t="s">
        <v>88</v>
      </c>
      <c r="B85" s="19">
        <f>vlookup(concatenate($B$62, $B$63, A85,$B$1), 'rq3-cross-test-raw'!$A:$G, 6, false)</f>
        <v>0.8117216539</v>
      </c>
      <c r="C85" s="19">
        <f>vlookup(concatenate($B$62, $B$63, A85,$B$1), 'rq3-cross-test-raw'!$A:$G, 7, false)</f>
        <v>0.8115301724</v>
      </c>
      <c r="D85" s="19">
        <f>vlookup(concatenate($B$62, $B$63, A85,$D$1), 'rq3-cross-test-raw'!$A:$G, 6, false)</f>
        <v>0.811630847</v>
      </c>
      <c r="E85" s="19">
        <f>vlookup(concatenate($B$62, $B$63, A85,$D$1), 'rq3-cross-test-raw'!$A:$G, 7, false)</f>
        <v>0.8114224138</v>
      </c>
      <c r="F85" s="19">
        <f>vlookup(concatenate($B$62, $B$63, A85,$F$1), 'rq3-cross-test-raw'!$A:$G, 6, false)</f>
        <v>0.7432578161</v>
      </c>
      <c r="G85" s="19">
        <f>vlookup(concatenate($B$62, $B$63, A85,$F$1), 'rq3-cross-test-raw'!$A:$G, 7, false)</f>
        <v>0.6785560345</v>
      </c>
      <c r="H85" s="19">
        <f>vlookup(concatenate($B$62, $B$63, A85,$H$1), 'rq3-cross-test-raw'!$A:$G, 6, false)</f>
        <v>0.7552451664</v>
      </c>
      <c r="I85" s="19">
        <f>vlookup(concatenate($B$62, $B$63, A85,$H$1), 'rq3-cross-test-raw'!$A:$G, 7, false)</f>
        <v>0.7532327586</v>
      </c>
      <c r="J85" s="19">
        <f>vlookup(concatenate($B$62, $B$63, A85,$J$1), 'rq3-cross-test-raw'!$A:$G, 6, false)</f>
        <v>0.8285015528</v>
      </c>
      <c r="K85" s="19">
        <f>vlookup(concatenate($B$62, $B$63, A85,$J$1), 'rq3-cross-test-raw'!$A:$G, 7, false)</f>
        <v>0.8144396552</v>
      </c>
      <c r="L85" s="19">
        <f>vlookup(concatenate($B$62, $B$63, A85,$L$1), 'rq3-cross-test-raw'!$A:$G, 6, false)</f>
        <v>0.831098682</v>
      </c>
      <c r="M85" s="19">
        <f>vlookup(concatenate($B$62, $B$63, A85,$L$1), 'rq3-cross-test-raw'!$A:$G, 7, false)</f>
        <v>0.8287715517</v>
      </c>
    </row>
    <row r="86">
      <c r="A86" s="1" t="s">
        <v>89</v>
      </c>
      <c r="B86" s="19">
        <f>vlookup(concatenate($B$62, $B$63, A86,$B$1), 'rq3-cross-test-raw'!$A:$G, 6, false)</f>
        <v>0.853507853</v>
      </c>
      <c r="C86" s="19">
        <f>vlookup(concatenate($B$62, $B$63, A86,$B$1), 'rq3-cross-test-raw'!$A:$G, 7, false)</f>
        <v>0.8533536884</v>
      </c>
      <c r="D86" s="19">
        <f>vlookup(concatenate($B$62, $B$63, A86,$D$1), 'rq3-cross-test-raw'!$A:$G, 6, false)</f>
        <v>0.8583354762</v>
      </c>
      <c r="E86" s="19">
        <f>vlookup(concatenate($B$62, $B$63, A86,$D$1), 'rq3-cross-test-raw'!$A:$G, 7, false)</f>
        <v>0.8582764589</v>
      </c>
      <c r="F86" s="19">
        <f>vlookup(concatenate($B$62, $B$63, A86,$F$1), 'rq3-cross-test-raw'!$A:$G, 6, false)</f>
        <v>0.8076488211</v>
      </c>
      <c r="G86" s="19">
        <f>vlookup(concatenate($B$62, $B$63, A86,$F$1), 'rq3-cross-test-raw'!$A:$G, 7, false)</f>
        <v>0.7679277014</v>
      </c>
      <c r="H86" s="19">
        <f>vlookup(concatenate($B$62, $B$63, A86,$H$1), 'rq3-cross-test-raw'!$A:$G, 6, false)</f>
        <v>0.7490121061</v>
      </c>
      <c r="I86" s="19">
        <f>vlookup(concatenate($B$62, $B$63, A86,$H$1), 'rq3-cross-test-raw'!$A:$G, 7, false)</f>
        <v>0.6922084708</v>
      </c>
      <c r="J86" s="19">
        <f>vlookup(concatenate($B$62, $B$63, A86,$J$1), 'rq3-cross-test-raw'!$A:$G, 6, false)</f>
        <v>0.8013809871</v>
      </c>
      <c r="K86" s="19">
        <f>vlookup(concatenate($B$62, $B$63, A86,$J$1), 'rq3-cross-test-raw'!$A:$G, 7, false)</f>
        <v>0.6857345786</v>
      </c>
      <c r="L86" s="19">
        <f>vlookup(concatenate($B$62, $B$63, A86,$L$1), 'rq3-cross-test-raw'!$A:$G, 6, false)</f>
        <v>0.8655776857</v>
      </c>
      <c r="M86" s="19">
        <f>vlookup(concatenate($B$62, $B$63, A86,$L$1), 'rq3-cross-test-raw'!$A:$G, 7, false)</f>
        <v>0.8621134441</v>
      </c>
    </row>
    <row r="87">
      <c r="A87" s="1" t="s">
        <v>91</v>
      </c>
      <c r="B87" s="19">
        <f>vlookup(concatenate($B$62, $B$63, A87,$B$1), 'rq3-cross-test-raw'!$A:$G, 6, false)</f>
        <v>0.7997945696</v>
      </c>
      <c r="C87" s="19">
        <f>vlookup(concatenate($B$62, $B$63, A87,$B$1), 'rq3-cross-test-raw'!$A:$G, 7, false)</f>
        <v>0.798821077</v>
      </c>
      <c r="D87" s="19">
        <f>vlookup(concatenate($B$62, $B$63, A87,$D$1), 'rq3-cross-test-raw'!$A:$G, 6, false)</f>
        <v>0.805703684</v>
      </c>
      <c r="E87" s="19">
        <f>vlookup(concatenate($B$62, $B$63, A87,$D$1), 'rq3-cross-test-raw'!$A:$G, 7, false)</f>
        <v>0.8047770031</v>
      </c>
      <c r="F87" s="19">
        <f>vlookup(concatenate($B$62, $B$63, A87,$F$1), 'rq3-cross-test-raw'!$A:$G, 6, false)</f>
        <v>0.7185835734</v>
      </c>
      <c r="G87" s="19">
        <f>vlookup(concatenate($B$62, $B$63, A87,$F$1), 'rq3-cross-test-raw'!$A:$G, 7, false)</f>
        <v>0.6445888659</v>
      </c>
      <c r="H87" s="19">
        <f>vlookup(concatenate($B$62, $B$63, A87,$H$1), 'rq3-cross-test-raw'!$A:$G, 6, false)</f>
        <v>0.7664134532</v>
      </c>
      <c r="I87" s="19">
        <f>vlookup(concatenate($B$62, $B$63, A87,$H$1), 'rq3-cross-test-raw'!$A:$G, 7, false)</f>
        <v>0.714789966</v>
      </c>
      <c r="J87" s="19">
        <f>vlookup(concatenate($B$62, $B$63, A87,$J$1), 'rq3-cross-test-raw'!$A:$G, 6, false)</f>
        <v>0.8127704135</v>
      </c>
      <c r="K87" s="19">
        <f>vlookup(concatenate($B$62, $B$63, A87,$J$1), 'rq3-cross-test-raw'!$A:$G, 7, false)</f>
        <v>0.7147111376</v>
      </c>
      <c r="L87" s="19">
        <f>vlookup(concatenate($B$62, $B$63, A87,$L$1), 'rq3-cross-test-raw'!$A:$G, 6, false)</f>
        <v>0.8341347877</v>
      </c>
      <c r="M87" s="19">
        <f>vlookup(concatenate($B$62, $B$63, A87,$L$1), 'rq3-cross-test-raw'!$A:$G, 7, false)</f>
        <v>0.8275233858</v>
      </c>
    </row>
    <row r="88">
      <c r="A88" s="1" t="s">
        <v>93</v>
      </c>
      <c r="B88" s="19">
        <f>vlookup(concatenate($B$62, $B$63, A88,$B$1), 'rq3-cross-test-raw'!$A:$G, 6, false)</f>
        <v>0.8664091023</v>
      </c>
      <c r="C88" s="19">
        <f>vlookup(concatenate($B$62, $B$63, A88,$B$1), 'rq3-cross-test-raw'!$A:$G, 7, false)</f>
        <v>0.8662221013</v>
      </c>
      <c r="D88" s="19">
        <f>vlookup(concatenate($B$62, $B$63, A88,$D$1), 'rq3-cross-test-raw'!$A:$G, 6, false)</f>
        <v>0.863003234</v>
      </c>
      <c r="E88" s="19">
        <f>vlookup(concatenate($B$62, $B$63, A88,$D$1), 'rq3-cross-test-raw'!$A:$G, 7, false)</f>
        <v>0.8626837235</v>
      </c>
      <c r="F88" s="19">
        <f>vlookup(concatenate($B$62, $B$63, A88,$F$1), 'rq3-cross-test-raw'!$A:$G, 6, false)</f>
        <v>0.8092305266</v>
      </c>
      <c r="G88" s="19">
        <f>vlookup(concatenate($B$62, $B$63, A88,$F$1), 'rq3-cross-test-raw'!$A:$G, 7, false)</f>
        <v>0.7581654872</v>
      </c>
      <c r="H88" s="19">
        <f>vlookup(concatenate($B$62, $B$63, A88,$H$1), 'rq3-cross-test-raw'!$A:$G, 6, false)</f>
        <v>0.7992315201</v>
      </c>
      <c r="I88" s="19">
        <f>vlookup(concatenate($B$62, $B$63, A88,$H$1), 'rq3-cross-test-raw'!$A:$G, 7, false)</f>
        <v>0.7991290147</v>
      </c>
      <c r="J88" s="19">
        <f>vlookup(concatenate($B$62, $B$63, A88,$J$1), 'rq3-cross-test-raw'!$A:$G, 6, false)</f>
        <v>0.8851899481</v>
      </c>
      <c r="K88" s="19">
        <f>vlookup(concatenate($B$62, $B$63, A88,$J$1), 'rq3-cross-test-raw'!$A:$G, 7, false)</f>
        <v>0.8850027218</v>
      </c>
      <c r="L88" s="19">
        <f>vlookup(concatenate($B$62, $B$63, A88,$L$1), 'rq3-cross-test-raw'!$A:$G, 6, false)</f>
        <v>0.8804179378</v>
      </c>
      <c r="M88" s="19">
        <f>vlookup(concatenate($B$62, $B$63, A88,$L$1), 'rq3-cross-test-raw'!$A:$G, 7, false)</f>
        <v>0.8738432226</v>
      </c>
    </row>
    <row r="92">
      <c r="A92" s="1" t="s">
        <v>135</v>
      </c>
      <c r="B92" s="1" t="s">
        <v>139</v>
      </c>
      <c r="G92" s="1"/>
    </row>
    <row r="93">
      <c r="A93" s="1" t="s">
        <v>319</v>
      </c>
      <c r="B93" s="1" t="s">
        <v>145</v>
      </c>
    </row>
    <row r="94">
      <c r="A94" s="2" t="s">
        <v>57</v>
      </c>
    </row>
    <row r="95">
      <c r="A95" s="1" t="s">
        <v>58</v>
      </c>
      <c r="B95" s="19">
        <f>vlookup(concatenate($B$92, $B$93, A95,$B$1), 'rq3-cross-test-raw'!$A:$G, 6, false)</f>
        <v>0.8689012788</v>
      </c>
      <c r="C95" s="19">
        <f>vlookup(concatenate($B$92, $B$93, A95,$B$1), 'rq3-cross-test-raw'!$A:$G, 7, false)</f>
        <v>0.8633561644</v>
      </c>
      <c r="D95" s="19">
        <f>vlookup(concatenate($B$92, $B$93, A95,$D$1), 'rq3-cross-test-raw'!$A:$G, 6, false)</f>
        <v>0.8794413399</v>
      </c>
      <c r="E95" s="19">
        <f>vlookup(concatenate($B$92, $B$93, A95,$D$1), 'rq3-cross-test-raw'!$A:$G, 7, false)</f>
        <v>0.8684931507</v>
      </c>
      <c r="F95" s="19">
        <f>vlookup(concatenate($B$92, $B$93, A95,$F$1), 'rq3-cross-test-raw'!$A:$G, 6, false)</f>
        <v>0.7389349885</v>
      </c>
      <c r="G95" s="19">
        <f>vlookup(concatenate($B$92, $B$93, A95,$F$1), 'rq3-cross-test-raw'!$A:$G, 7, false)</f>
        <v>0.6770547945</v>
      </c>
      <c r="H95" s="19">
        <f>vlookup(concatenate($B$92, $B$93, A95,$H$1), 'rq3-cross-test-raw'!$A:$G, 6, false)</f>
        <v>0.8612470446</v>
      </c>
      <c r="I95" s="19">
        <f>vlookup(concatenate($B$92, $B$93, A95,$H$1), 'rq3-cross-test-raw'!$A:$G, 7, false)</f>
        <v>0.8606164384</v>
      </c>
      <c r="J95" s="19">
        <f>vlookup(concatenate($B$92, $B$93, A95,$J$1), 'rq3-cross-test-raw'!$A:$G, 6, false)</f>
        <v>0.9071935001</v>
      </c>
      <c r="K95" s="19">
        <f>vlookup(concatenate($B$92, $B$93, A95,$J$1), 'rq3-cross-test-raw'!$A:$G, 7, false)</f>
        <v>0.9071917808</v>
      </c>
      <c r="L95" s="19">
        <f>vlookup(concatenate($B$92, $B$93, A95,$L$1), 'rq3-cross-test-raw'!$A:$G, 6, false)</f>
        <v>0.8709824778</v>
      </c>
      <c r="M95" s="19">
        <f>vlookup(concatenate($B$92, $B$93, A95,$L$1), 'rq3-cross-test-raw'!$A:$G, 7, false)</f>
        <v>0.870890411</v>
      </c>
    </row>
    <row r="96">
      <c r="A96" s="1" t="s">
        <v>62</v>
      </c>
      <c r="B96" s="19">
        <f>vlookup(concatenate($B$92, $B$93, A96,$B$1), 'rq3-cross-test-raw'!$A:$G, 6, false)</f>
        <v>0.8698901099</v>
      </c>
      <c r="C96" s="19">
        <f>vlookup(concatenate($B$92, $B$93, A96,$B$1), 'rq3-cross-test-raw'!$A:$G, 7, false)</f>
        <v>0.8697478992</v>
      </c>
      <c r="D96" s="19">
        <f>vlookup(concatenate($B$92, $B$93, A96,$D$1), 'rq3-cross-test-raw'!$A:$G, 6, false)</f>
        <v>0.8634751912</v>
      </c>
      <c r="E96" s="19">
        <f>vlookup(concatenate($B$92, $B$93, A96,$D$1), 'rq3-cross-test-raw'!$A:$G, 7, false)</f>
        <v>0.862745098</v>
      </c>
      <c r="F96" s="19">
        <f>vlookup(concatenate($B$92, $B$93, A96,$F$1), 'rq3-cross-test-raw'!$A:$G, 6, false)</f>
        <v>0.7752380952</v>
      </c>
      <c r="G96" s="19">
        <f>vlookup(concatenate($B$92, $B$93, A96,$F$1), 'rq3-cross-test-raw'!$A:$G, 7, false)</f>
        <v>0.7142857143</v>
      </c>
      <c r="H96" s="19">
        <f>vlookup(concatenate($B$92, $B$93, A96,$H$1), 'rq3-cross-test-raw'!$A:$G, 6, false)</f>
        <v>0.8444570136</v>
      </c>
      <c r="I96" s="19">
        <f>vlookup(concatenate($B$92, $B$93, A96,$H$1), 'rq3-cross-test-raw'!$A:$G, 7, false)</f>
        <v>0.824929972</v>
      </c>
      <c r="J96" s="19">
        <f>vlookup(concatenate($B$92, $B$93, A96,$J$1), 'rq3-cross-test-raw'!$A:$G, 6, false)</f>
        <v>0.9148931124</v>
      </c>
      <c r="K96" s="19">
        <f>vlookup(concatenate($B$92, $B$93, A96,$J$1), 'rq3-cross-test-raw'!$A:$G, 7, false)</f>
        <v>0.9117647059</v>
      </c>
      <c r="L96" s="19">
        <f>vlookup(concatenate($B$92, $B$93, A96,$L$1), 'rq3-cross-test-raw'!$A:$G, 6, false)</f>
        <v>0.8575157604</v>
      </c>
      <c r="M96" s="19">
        <f>vlookup(concatenate($B$92, $B$93, A96,$L$1), 'rq3-cross-test-raw'!$A:$G, 7, false)</f>
        <v>0.8417366947</v>
      </c>
    </row>
    <row r="97">
      <c r="A97" s="1" t="s">
        <v>63</v>
      </c>
      <c r="B97" s="19">
        <f>vlookup(concatenate($B$92, $B$93, A97,$B$1), 'rq3-cross-test-raw'!$A:$G, 6, false)</f>
        <v>0.8928324883</v>
      </c>
      <c r="C97" s="19">
        <f>vlookup(concatenate($B$92, $B$93, A97,$B$1), 'rq3-cross-test-raw'!$A:$G, 7, false)</f>
        <v>0.8926829268</v>
      </c>
      <c r="D97" s="19">
        <f>vlookup(concatenate($B$92, $B$93, A97,$D$1), 'rq3-cross-test-raw'!$A:$G, 6, false)</f>
        <v>0.9070574163</v>
      </c>
      <c r="E97" s="19">
        <f>vlookup(concatenate($B$92, $B$93, A97,$D$1), 'rq3-cross-test-raw'!$A:$G, 7, false)</f>
        <v>0.9048780488</v>
      </c>
      <c r="F97" s="19">
        <f>vlookup(concatenate($B$92, $B$93, A97,$F$1), 'rq3-cross-test-raw'!$A:$G, 6, false)</f>
        <v>0.7538075371</v>
      </c>
      <c r="G97" s="19">
        <f>vlookup(concatenate($B$92, $B$93, A97,$F$1), 'rq3-cross-test-raw'!$A:$G, 7, false)</f>
        <v>0.6780487805</v>
      </c>
      <c r="H97" s="19">
        <f>vlookup(concatenate($B$92, $B$93, A97,$H$1), 'rq3-cross-test-raw'!$A:$G, 6, false)</f>
        <v>0.9027840625</v>
      </c>
      <c r="I97" s="19">
        <f>vlookup(concatenate($B$92, $B$93, A97,$H$1), 'rq3-cross-test-raw'!$A:$G, 7, false)</f>
        <v>0.9024390244</v>
      </c>
      <c r="J97" s="19">
        <f>vlookup(concatenate($B$92, $B$93, A97,$J$1), 'rq3-cross-test-raw'!$A:$G, 6, false)</f>
        <v>0.9414634146</v>
      </c>
      <c r="K97" s="19">
        <f>vlookup(concatenate($B$92, $B$93, A97,$J$1), 'rq3-cross-test-raw'!$A:$G, 7, false)</f>
        <v>0.9414634146</v>
      </c>
      <c r="L97" s="19">
        <f>vlookup(concatenate($B$92, $B$93, A97,$L$1), 'rq3-cross-test-raw'!$A:$G, 6, false)</f>
        <v>0.9030528348</v>
      </c>
      <c r="M97" s="19">
        <f>vlookup(concatenate($B$92, $B$93, A97,$L$1), 'rq3-cross-test-raw'!$A:$G, 7, false)</f>
        <v>0.9024390244</v>
      </c>
    </row>
    <row r="98">
      <c r="A98" s="1" t="s">
        <v>59</v>
      </c>
      <c r="B98" s="19">
        <f>vlookup(concatenate($B$92, $B$93, A98,$B$1), 'rq3-cross-test-raw'!$A:$G, 6, false)</f>
        <v>0.8928089896</v>
      </c>
      <c r="C98" s="19">
        <f>vlookup(concatenate($B$92, $B$93, A98,$B$1), 'rq3-cross-test-raw'!$A:$G, 7, false)</f>
        <v>0.8921232877</v>
      </c>
      <c r="D98" s="19">
        <f>vlookup(concatenate($B$92, $B$93, A98,$D$1), 'rq3-cross-test-raw'!$A:$G, 6, false)</f>
        <v>0.8980880622</v>
      </c>
      <c r="E98" s="19">
        <f>vlookup(concatenate($B$92, $B$93, A98,$D$1), 'rq3-cross-test-raw'!$A:$G, 7, false)</f>
        <v>0.8965753425</v>
      </c>
      <c r="F98" s="19">
        <f>vlookup(concatenate($B$92, $B$93, A98,$F$1), 'rq3-cross-test-raw'!$A:$G, 6, false)</f>
        <v>0.7952457761</v>
      </c>
      <c r="G98" s="19">
        <f>vlookup(concatenate($B$92, $B$93, A98,$F$1), 'rq3-cross-test-raw'!$A:$G, 7, false)</f>
        <v>0.7308219178</v>
      </c>
      <c r="H98" s="19">
        <f>vlookup(concatenate($B$92, $B$93, A98,$H$1), 'rq3-cross-test-raw'!$A:$G, 6, false)</f>
        <v>0.893532108</v>
      </c>
      <c r="I98" s="19">
        <f>vlookup(concatenate($B$92, $B$93, A98,$H$1), 'rq3-cross-test-raw'!$A:$G, 7, false)</f>
        <v>0.8924657534</v>
      </c>
      <c r="J98" s="19">
        <f>vlookup(concatenate($B$92, $B$93, A98,$J$1), 'rq3-cross-test-raw'!$A:$G, 6, false)</f>
        <v>0.918244517</v>
      </c>
      <c r="K98" s="19">
        <f>vlookup(concatenate($B$92, $B$93, A98,$J$1), 'rq3-cross-test-raw'!$A:$G, 7, false)</f>
        <v>0.9174657534</v>
      </c>
      <c r="L98" s="19">
        <f>vlookup(concatenate($B$92, $B$93, A98,$L$1), 'rq3-cross-test-raw'!$A:$G, 6, false)</f>
        <v>0.8835439901</v>
      </c>
      <c r="M98" s="19">
        <f>vlookup(concatenate($B$92, $B$93, A98,$L$1), 'rq3-cross-test-raw'!$A:$G, 7, false)</f>
        <v>0.8811643836</v>
      </c>
    </row>
    <row r="99">
      <c r="A99" s="1" t="s">
        <v>67</v>
      </c>
      <c r="B99" s="19">
        <f>vlookup(concatenate($B$92, $B$93, A99,$B$1), 'rq3-cross-test-raw'!$A:$G, 6, false)</f>
        <v>0.8290598291</v>
      </c>
      <c r="C99" s="19">
        <f>vlookup(concatenate($B$92, $B$93, A99,$B$1), 'rq3-cross-test-raw'!$A:$G, 7, false)</f>
        <v>0.8181818182</v>
      </c>
      <c r="D99" s="19">
        <f>vlookup(concatenate($B$92, $B$93, A99,$D$1), 'rq3-cross-test-raw'!$A:$G, 6, false)</f>
        <v>0.8208333333</v>
      </c>
      <c r="E99" s="19">
        <f>vlookup(concatenate($B$92, $B$93, A99,$D$1), 'rq3-cross-test-raw'!$A:$G, 7, false)</f>
        <v>0.8181818182</v>
      </c>
      <c r="F99" s="19">
        <f>vlookup(concatenate($B$92, $B$93, A99,$F$1), 'rq3-cross-test-raw'!$A:$G, 6, false)</f>
        <v>0.9125</v>
      </c>
      <c r="G99" s="19">
        <f>vlookup(concatenate($B$92, $B$93, A99,$F$1), 'rq3-cross-test-raw'!$A:$G, 7, false)</f>
        <v>0.9090909091</v>
      </c>
      <c r="H99" s="19">
        <f>vlookup(concatenate($B$92, $B$93, A99,$H$1), 'rq3-cross-test-raw'!$A:$G, 6, false)</f>
        <v>0.8666666667</v>
      </c>
      <c r="I99" s="19">
        <f>vlookup(concatenate($B$92, $B$93, A99,$H$1), 'rq3-cross-test-raw'!$A:$G, 7, false)</f>
        <v>0.8181818182</v>
      </c>
      <c r="J99" s="19">
        <f>vlookup(concatenate($B$92, $B$93, A99,$J$1), 'rq3-cross-test-raw'!$A:$G, 6, false)</f>
        <v>0.8666666667</v>
      </c>
      <c r="K99" s="19">
        <f>vlookup(concatenate($B$92, $B$93, A99,$J$1), 'rq3-cross-test-raw'!$A:$G, 7, false)</f>
        <v>0.8181818182</v>
      </c>
      <c r="L99" s="19">
        <f>vlookup(concatenate($B$92, $B$93, A99,$L$1), 'rq3-cross-test-raw'!$A:$G, 6, false)</f>
        <v>0.8290598291</v>
      </c>
      <c r="M99" s="19">
        <f>vlookup(concatenate($B$92, $B$93, A99,$L$1), 'rq3-cross-test-raw'!$A:$G, 7, false)</f>
        <v>0.8181818182</v>
      </c>
    </row>
    <row r="100">
      <c r="A100" s="1" t="s">
        <v>68</v>
      </c>
      <c r="B100" s="19">
        <f>vlookup(concatenate($B$92, $B$93, A100,$B$1), 'rq3-cross-test-raw'!$A:$G, 6, false)</f>
        <v>0.938530001</v>
      </c>
      <c r="C100" s="19">
        <f>vlookup(concatenate($B$92, $B$93, A100,$B$1), 'rq3-cross-test-raw'!$A:$G, 7, false)</f>
        <v>0.93832021</v>
      </c>
      <c r="D100" s="19">
        <f>vlookup(concatenate($B$92, $B$93, A100,$D$1), 'rq3-cross-test-raw'!$A:$G, 6, false)</f>
        <v>0.9400037422</v>
      </c>
      <c r="E100" s="19">
        <f>vlookup(concatenate($B$92, $B$93, A100,$D$1), 'rq3-cross-test-raw'!$A:$G, 7, false)</f>
        <v>0.9391951006</v>
      </c>
      <c r="F100" s="19">
        <f>vlookup(concatenate($B$92, $B$93, A100,$F$1), 'rq3-cross-test-raw'!$A:$G, 6, false)</f>
        <v>0.8288613816</v>
      </c>
      <c r="G100" s="19">
        <f>vlookup(concatenate($B$92, $B$93, A100,$F$1), 'rq3-cross-test-raw'!$A:$G, 7, false)</f>
        <v>0.7944006999</v>
      </c>
      <c r="H100" s="19">
        <f>vlookup(concatenate($B$92, $B$93, A100,$H$1), 'rq3-cross-test-raw'!$A:$G, 6, false)</f>
        <v>0.95290448</v>
      </c>
      <c r="I100" s="19">
        <f>vlookup(concatenate($B$92, $B$93, A100,$H$1), 'rq3-cross-test-raw'!$A:$G, 7, false)</f>
        <v>0.9510061242</v>
      </c>
      <c r="J100" s="19">
        <f>vlookup(concatenate($B$92, $B$93, A100,$J$1), 'rq3-cross-test-raw'!$A:$G, 6, false)</f>
        <v>0.9636010244</v>
      </c>
      <c r="K100" s="19">
        <f>vlookup(concatenate($B$92, $B$93, A100,$J$1), 'rq3-cross-test-raw'!$A:$G, 7, false)</f>
        <v>0.9628171479</v>
      </c>
      <c r="L100" s="19">
        <f>vlookup(concatenate($B$92, $B$93, A100,$L$1), 'rq3-cross-test-raw'!$A:$G, 6, false)</f>
        <v>0.9392922766</v>
      </c>
      <c r="M100" s="19">
        <f>vlookup(concatenate($B$92, $B$93, A100,$L$1), 'rq3-cross-test-raw'!$A:$G, 7, false)</f>
        <v>0.9391951006</v>
      </c>
    </row>
    <row r="101">
      <c r="A101" s="1" t="s">
        <v>70</v>
      </c>
      <c r="B101" s="19">
        <f>vlookup(concatenate($B$92, $B$93, A101,$B$1), 'rq3-cross-test-raw'!$A:$G, 6, false)</f>
        <v>0.9159090909</v>
      </c>
      <c r="C101" s="19">
        <f>vlookup(concatenate($B$92, $B$93, A101,$B$1), 'rq3-cross-test-raw'!$A:$G, 7, false)</f>
        <v>0.9149659864</v>
      </c>
      <c r="D101" s="19">
        <f>vlookup(concatenate($B$92, $B$93, A101,$D$1), 'rq3-cross-test-raw'!$A:$G, 6, false)</f>
        <v>0.9048368433</v>
      </c>
      <c r="E101" s="19">
        <f>vlookup(concatenate($B$92, $B$93, A101,$D$1), 'rq3-cross-test-raw'!$A:$G, 7, false)</f>
        <v>0.9047619048</v>
      </c>
      <c r="F101" s="19">
        <f>vlookup(concatenate($B$92, $B$93, A101,$F$1), 'rq3-cross-test-raw'!$A:$G, 6, false)</f>
        <v>0.8195652174</v>
      </c>
      <c r="G101" s="19">
        <f>vlookup(concatenate($B$92, $B$93, A101,$F$1), 'rq3-cross-test-raw'!$A:$G, 7, false)</f>
        <v>0.7993197279</v>
      </c>
      <c r="H101" s="19">
        <f>vlookup(concatenate($B$92, $B$93, A101,$H$1), 'rq3-cross-test-raw'!$A:$G, 6, false)</f>
        <v>0.904459203</v>
      </c>
      <c r="I101" s="19">
        <f>vlookup(concatenate($B$92, $B$93, A101,$H$1), 'rq3-cross-test-raw'!$A:$G, 7, false)</f>
        <v>0.8945578231</v>
      </c>
      <c r="J101" s="19">
        <f>vlookup(concatenate($B$92, $B$93, A101,$J$1), 'rq3-cross-test-raw'!$A:$G, 6, false)</f>
        <v>0.9531358643</v>
      </c>
      <c r="K101" s="19">
        <f>vlookup(concatenate($B$92, $B$93, A101,$J$1), 'rq3-cross-test-raw'!$A:$G, 7, false)</f>
        <v>0.9523809524</v>
      </c>
      <c r="L101" s="19">
        <f>vlookup(concatenate($B$92, $B$93, A101,$L$1), 'rq3-cross-test-raw'!$A:$G, 6, false)</f>
        <v>0.8948794751</v>
      </c>
      <c r="M101" s="19">
        <f>vlookup(concatenate($B$92, $B$93, A101,$L$1), 'rq3-cross-test-raw'!$A:$G, 7, false)</f>
        <v>0.8843537415</v>
      </c>
    </row>
    <row r="103">
      <c r="A103" s="2" t="s">
        <v>73</v>
      </c>
    </row>
    <row r="104">
      <c r="A104" s="1" t="s">
        <v>74</v>
      </c>
      <c r="B104" s="19">
        <f>vlookup(concatenate($B$92, $B$93, A104,$B$1), 'rq3-cross-test-raw'!$A:$G, 6, false)</f>
        <v>0.6776437236</v>
      </c>
      <c r="C104" s="19">
        <f>vlookup(concatenate($B$92, $B$93, A104,$B$1), 'rq3-cross-test-raw'!$A:$G, 7, false)</f>
        <v>0.6340694006</v>
      </c>
      <c r="D104" s="19">
        <f>vlookup(concatenate($B$92, $B$93, A104,$D$1), 'rq3-cross-test-raw'!$A:$G, 6, false)</f>
        <v>0.6674730286</v>
      </c>
      <c r="E104" s="19">
        <f>vlookup(concatenate($B$92, $B$93, A104,$D$1), 'rq3-cross-test-raw'!$A:$G, 7, false)</f>
        <v>0.619873817</v>
      </c>
      <c r="F104" s="19">
        <f>vlookup(concatenate($B$92, $B$93, A104,$F$1), 'rq3-cross-test-raw'!$A:$G, 6, false)</f>
        <v>0.5509482482</v>
      </c>
      <c r="G104" s="19">
        <f>vlookup(concatenate($B$92, $B$93, A104,$F$1), 'rq3-cross-test-raw'!$A:$G, 7, false)</f>
        <v>0.523659306</v>
      </c>
      <c r="H104" s="19">
        <f>vlookup(concatenate($B$92, $B$93, A104,$H$1), 'rq3-cross-test-raw'!$A:$G, 6, false)</f>
        <v>0.7060451546</v>
      </c>
      <c r="I104" s="19">
        <f>vlookup(concatenate($B$92, $B$93, A104,$H$1), 'rq3-cross-test-raw'!$A:$G, 7, false)</f>
        <v>0.6727129338</v>
      </c>
      <c r="J104" s="19">
        <f>vlookup(concatenate($B$92, $B$93, A104,$J$1), 'rq3-cross-test-raw'!$A:$G, 6, false)</f>
        <v>0.7745510464</v>
      </c>
      <c r="K104" s="19">
        <f>vlookup(concatenate($B$92, $B$93, A104,$J$1), 'rq3-cross-test-raw'!$A:$G, 7, false)</f>
        <v>0.7318611987</v>
      </c>
      <c r="L104" s="19">
        <f>vlookup(concatenate($B$92, $B$93, A104,$L$1), 'rq3-cross-test-raw'!$A:$G, 6, false)</f>
        <v>0.6844642073</v>
      </c>
      <c r="M104" s="19">
        <f>vlookup(concatenate($B$92, $B$93, A104,$L$1), 'rq3-cross-test-raw'!$A:$G, 7, false)</f>
        <v>0.667192429</v>
      </c>
    </row>
    <row r="105">
      <c r="A105" s="1" t="s">
        <v>76</v>
      </c>
      <c r="B105" s="19">
        <f>vlookup(concatenate($B$92, $B$93, A105,$B$1), 'rq3-cross-test-raw'!$A:$G, 6, false)</f>
        <v>0.7156867876</v>
      </c>
      <c r="C105" s="19">
        <f>vlookup(concatenate($B$92, $B$93, A105,$B$1), 'rq3-cross-test-raw'!$A:$G, 7, false)</f>
        <v>0.6850098936</v>
      </c>
      <c r="D105" s="19">
        <f>vlookup(concatenate($B$92, $B$93, A105,$D$1), 'rq3-cross-test-raw'!$A:$G, 6, false)</f>
        <v>0.7097881639</v>
      </c>
      <c r="E105" s="19">
        <f>vlookup(concatenate($B$92, $B$93, A105,$D$1), 'rq3-cross-test-raw'!$A:$G, 7, false)</f>
        <v>0.6751965346</v>
      </c>
      <c r="F105" s="19">
        <f>vlookup(concatenate($B$92, $B$93, A105,$F$1), 'rq3-cross-test-raw'!$A:$G, 6, false)</f>
        <v>0.6293776526</v>
      </c>
      <c r="G105" s="19">
        <f>vlookup(concatenate($B$92, $B$93, A105,$F$1), 'rq3-cross-test-raw'!$A:$G, 7, false)</f>
        <v>0.541339109</v>
      </c>
      <c r="H105" s="19">
        <f>vlookup(concatenate($B$92, $B$93, A105,$H$1), 'rq3-cross-test-raw'!$A:$G, 6, false)</f>
        <v>0.7519809185</v>
      </c>
      <c r="I105" s="19">
        <f>vlookup(concatenate($B$92, $B$93, A105,$H$1), 'rq3-cross-test-raw'!$A:$G, 7, false)</f>
        <v>0.7374458527</v>
      </c>
      <c r="J105" s="19">
        <f>vlookup(concatenate($B$92, $B$93, A105,$J$1), 'rq3-cross-test-raw'!$A:$G, 6, false)</f>
        <v>0.7837932964</v>
      </c>
      <c r="K105" s="19">
        <f>vlookup(concatenate($B$92, $B$93, A105,$J$1), 'rq3-cross-test-raw'!$A:$G, 7, false)</f>
        <v>0.7474998663</v>
      </c>
      <c r="L105" s="19">
        <f>vlookup(concatenate($B$92, $B$93, A105,$L$1), 'rq3-cross-test-raw'!$A:$G, 6, false)</f>
        <v>0.7575390976</v>
      </c>
      <c r="M105" s="19">
        <f>vlookup(concatenate($B$92, $B$93, A105,$L$1), 'rq3-cross-test-raw'!$A:$G, 7, false)</f>
        <v>0.7252794267</v>
      </c>
    </row>
    <row r="106">
      <c r="A106" s="1" t="s">
        <v>78</v>
      </c>
      <c r="B106" s="19">
        <f>vlookup(concatenate($B$92, $B$93, A106,$B$1), 'rq3-cross-test-raw'!$A:$G, 6, false)</f>
        <v>0.6355914684</v>
      </c>
      <c r="C106" s="19">
        <f>vlookup(concatenate($B$92, $B$93, A106,$B$1), 'rq3-cross-test-raw'!$A:$G, 7, false)</f>
        <v>0.5953406949</v>
      </c>
      <c r="D106" s="19">
        <f>vlookup(concatenate($B$92, $B$93, A106,$D$1), 'rq3-cross-test-raw'!$A:$G, 6, false)</f>
        <v>0.637202425</v>
      </c>
      <c r="E106" s="19">
        <f>vlookup(concatenate($B$92, $B$93, A106,$D$1), 'rq3-cross-test-raw'!$A:$G, 7, false)</f>
        <v>0.5898195529</v>
      </c>
      <c r="F106" s="19">
        <f>vlookup(concatenate($B$92, $B$93, A106,$F$1), 'rq3-cross-test-raw'!$A:$G, 6, false)</f>
        <v>0.6191728257</v>
      </c>
      <c r="G106" s="19">
        <f>vlookup(concatenate($B$92, $B$93, A106,$F$1), 'rq3-cross-test-raw'!$A:$G, 7, false)</f>
        <v>0.5374360356</v>
      </c>
      <c r="H106" s="19">
        <f>vlookup(concatenate($B$92, $B$93, A106,$H$1), 'rq3-cross-test-raw'!$A:$G, 6, false)</f>
        <v>0.7323214329</v>
      </c>
      <c r="I106" s="19">
        <f>vlookup(concatenate($B$92, $B$93, A106,$H$1), 'rq3-cross-test-raw'!$A:$G, 7, false)</f>
        <v>0.6867761918</v>
      </c>
      <c r="J106" s="19">
        <f>vlookup(concatenate($B$92, $B$93, A106,$J$1), 'rq3-cross-test-raw'!$A:$G, 6, false)</f>
        <v>0.8033681496</v>
      </c>
      <c r="K106" s="19">
        <f>vlookup(concatenate($B$92, $B$93, A106,$J$1), 'rq3-cross-test-raw'!$A:$G, 7, false)</f>
        <v>0.7005117156</v>
      </c>
      <c r="L106" s="19">
        <f>vlookup(concatenate($B$92, $B$93, A106,$L$1), 'rq3-cross-test-raw'!$A:$G, 6, false)</f>
        <v>0.657167081</v>
      </c>
      <c r="M106" s="19">
        <f>vlookup(concatenate($B$92, $B$93, A106,$L$1), 'rq3-cross-test-raw'!$A:$G, 7, false)</f>
        <v>0.6361432804</v>
      </c>
    </row>
    <row r="107">
      <c r="A107" s="1" t="s">
        <v>79</v>
      </c>
      <c r="B107" s="19">
        <f>vlookup(concatenate($B$92, $B$93, A107,$B$1), 'rq3-cross-test-raw'!$A:$G, 6, false)</f>
        <v>0.6543732327</v>
      </c>
      <c r="C107" s="19">
        <f>vlookup(concatenate($B$92, $B$93, A107,$B$1), 'rq3-cross-test-raw'!$A:$G, 7, false)</f>
        <v>0.6082815735</v>
      </c>
      <c r="D107" s="19">
        <f>vlookup(concatenate($B$92, $B$93, A107,$D$1), 'rq3-cross-test-raw'!$A:$G, 6, false)</f>
        <v>0.6601281136</v>
      </c>
      <c r="E107" s="19">
        <f>vlookup(concatenate($B$92, $B$93, A107,$D$1), 'rq3-cross-test-raw'!$A:$G, 7, false)</f>
        <v>0.6041407867</v>
      </c>
      <c r="F107" s="19">
        <f>vlookup(concatenate($B$92, $B$93, A107,$F$1), 'rq3-cross-test-raw'!$A:$G, 6, false)</f>
        <v>0.6081292418</v>
      </c>
      <c r="G107" s="19">
        <f>vlookup(concatenate($B$92, $B$93, A107,$F$1), 'rq3-cross-test-raw'!$A:$G, 7, false)</f>
        <v>0.541242236</v>
      </c>
      <c r="H107" s="19">
        <f>vlookup(concatenate($B$92, $B$93, A107,$H$1), 'rq3-cross-test-raw'!$A:$G, 6, false)</f>
        <v>0.751577276</v>
      </c>
      <c r="I107" s="19">
        <f>vlookup(concatenate($B$92, $B$93, A107,$H$1), 'rq3-cross-test-raw'!$A:$G, 7, false)</f>
        <v>0.6896480331</v>
      </c>
      <c r="J107" s="19">
        <f>vlookup(concatenate($B$92, $B$93, A107,$J$1), 'rq3-cross-test-raw'!$A:$G, 6, false)</f>
        <v>0.7978601824</v>
      </c>
      <c r="K107" s="19">
        <f>vlookup(concatenate($B$92, $B$93, A107,$J$1), 'rq3-cross-test-raw'!$A:$G, 7, false)</f>
        <v>0.6705590062</v>
      </c>
      <c r="L107" s="19">
        <f>vlookup(concatenate($B$92, $B$93, A107,$L$1), 'rq3-cross-test-raw'!$A:$G, 6, false)</f>
        <v>0.6471458148</v>
      </c>
      <c r="M107" s="19">
        <f>vlookup(concatenate($B$92, $B$93, A107,$L$1), 'rq3-cross-test-raw'!$A:$G, 7, false)</f>
        <v>0.6236024845</v>
      </c>
    </row>
    <row r="108">
      <c r="A108" s="1" t="s">
        <v>81</v>
      </c>
      <c r="B108" s="19">
        <f>vlookup(concatenate($B$92, $B$93, A108,$B$1), 'rq3-cross-test-raw'!$A:$G, 6, false)</f>
        <v>0.7094037327</v>
      </c>
      <c r="C108" s="19">
        <f>vlookup(concatenate($B$92, $B$93, A108,$B$1), 'rq3-cross-test-raw'!$A:$G, 7, false)</f>
        <v>0.6752784371</v>
      </c>
      <c r="D108" s="19">
        <f>vlookup(concatenate($B$92, $B$93, A108,$D$1), 'rq3-cross-test-raw'!$A:$G, 6, false)</f>
        <v>0.714873476</v>
      </c>
      <c r="E108" s="19">
        <f>vlookup(concatenate($B$92, $B$93, A108,$D$1), 'rq3-cross-test-raw'!$A:$G, 7, false)</f>
        <v>0.6746394011</v>
      </c>
      <c r="F108" s="19">
        <f>vlookup(concatenate($B$92, $B$93, A108,$F$1), 'rq3-cross-test-raw'!$A:$G, 6, false)</f>
        <v>0.6991718931</v>
      </c>
      <c r="G108" s="19">
        <f>vlookup(concatenate($B$92, $B$93, A108,$F$1), 'rq3-cross-test-raw'!$A:$G, 7, false)</f>
        <v>0.6193171444</v>
      </c>
      <c r="H108" s="19">
        <f>vlookup(concatenate($B$92, $B$93, A108,$H$1), 'rq3-cross-test-raw'!$A:$G, 6, false)</f>
        <v>0.7550233961</v>
      </c>
      <c r="I108" s="19">
        <f>vlookup(concatenate($B$92, $B$93, A108,$H$1), 'rq3-cross-test-raw'!$A:$G, 7, false)</f>
        <v>0.7265838963</v>
      </c>
      <c r="J108" s="19">
        <f>vlookup(concatenate($B$92, $B$93, A108,$J$1), 'rq3-cross-test-raw'!$A:$G, 6, false)</f>
        <v>0.7873807194</v>
      </c>
      <c r="K108" s="19">
        <f>vlookup(concatenate($B$92, $B$93, A108,$J$1), 'rq3-cross-test-raw'!$A:$G, 7, false)</f>
        <v>0.724301625</v>
      </c>
      <c r="L108" s="19">
        <f>vlookup(concatenate($B$92, $B$93, A108,$L$1), 'rq3-cross-test-raw'!$A:$G, 6, false)</f>
        <v>0.7157606357</v>
      </c>
      <c r="M108" s="19">
        <f>vlookup(concatenate($B$92, $B$93, A108,$L$1), 'rq3-cross-test-raw'!$A:$G, 7, false)</f>
        <v>0.6933540259</v>
      </c>
    </row>
    <row r="109">
      <c r="A109" s="1" t="s">
        <v>82</v>
      </c>
      <c r="B109" s="19">
        <f>vlookup(concatenate($B$92, $B$93, A109,$B$1), 'rq3-cross-test-raw'!$A:$G, 6, false)</f>
        <v>0.7059355864</v>
      </c>
      <c r="C109" s="19">
        <f>vlookup(concatenate($B$92, $B$93, A109,$B$1), 'rq3-cross-test-raw'!$A:$G, 7, false)</f>
        <v>0.6658031088</v>
      </c>
      <c r="D109" s="19">
        <f>vlookup(concatenate($B$92, $B$93, A109,$D$1), 'rq3-cross-test-raw'!$A:$G, 6, false)</f>
        <v>0.7162914409</v>
      </c>
      <c r="E109" s="19">
        <f>vlookup(concatenate($B$92, $B$93, A109,$D$1), 'rq3-cross-test-raw'!$A:$G, 7, false)</f>
        <v>0.667357513</v>
      </c>
      <c r="F109" s="19">
        <f>vlookup(concatenate($B$92, $B$93, A109,$F$1), 'rq3-cross-test-raw'!$A:$G, 6, false)</f>
        <v>0.6717153743</v>
      </c>
      <c r="G109" s="19">
        <f>vlookup(concatenate($B$92, $B$93, A109,$F$1), 'rq3-cross-test-raw'!$A:$G, 7, false)</f>
        <v>0.5704663212</v>
      </c>
      <c r="H109" s="19">
        <f>vlookup(concatenate($B$92, $B$93, A109,$H$1), 'rq3-cross-test-raw'!$A:$G, 6, false)</f>
        <v>0.7393253909</v>
      </c>
      <c r="I109" s="19">
        <f>vlookup(concatenate($B$92, $B$93, A109,$H$1), 'rq3-cross-test-raw'!$A:$G, 7, false)</f>
        <v>0.7277202073</v>
      </c>
      <c r="J109" s="19">
        <f>vlookup(concatenate($B$92, $B$93, A109,$J$1), 'rq3-cross-test-raw'!$A:$G, 6, false)</f>
        <v>0.794199163</v>
      </c>
      <c r="K109" s="19">
        <f>vlookup(concatenate($B$92, $B$93, A109,$J$1), 'rq3-cross-test-raw'!$A:$G, 7, false)</f>
        <v>0.7821243523</v>
      </c>
      <c r="L109" s="19">
        <f>vlookup(concatenate($B$92, $B$93, A109,$L$1), 'rq3-cross-test-raw'!$A:$G, 6, false)</f>
        <v>0.718554007</v>
      </c>
      <c r="M109" s="19">
        <f>vlookup(concatenate($B$92, $B$93, A109,$L$1), 'rq3-cross-test-raw'!$A:$G, 7, false)</f>
        <v>0.7020725389</v>
      </c>
    </row>
    <row r="110">
      <c r="A110" s="1" t="s">
        <v>83</v>
      </c>
      <c r="B110" s="19">
        <f>vlookup(concatenate($B$92, $B$93, A110,$B$1), 'rq3-cross-test-raw'!$A:$G, 6, false)</f>
        <v>0.6825850494</v>
      </c>
      <c r="C110" s="19">
        <f>vlookup(concatenate($B$92, $B$93, A110,$B$1), 'rq3-cross-test-raw'!$A:$G, 7, false)</f>
        <v>0.6465853789</v>
      </c>
      <c r="D110" s="19">
        <f>vlookup(concatenate($B$92, $B$93, A110,$D$1), 'rq3-cross-test-raw'!$A:$G, 6, false)</f>
        <v>0.6805429549</v>
      </c>
      <c r="E110" s="19">
        <f>vlookup(concatenate($B$92, $B$93, A110,$D$1), 'rq3-cross-test-raw'!$A:$G, 7, false)</f>
        <v>0.6427081662</v>
      </c>
      <c r="F110" s="19">
        <f>vlookup(concatenate($B$92, $B$93, A110,$F$1), 'rq3-cross-test-raw'!$A:$G, 6, false)</f>
        <v>0.6389170236</v>
      </c>
      <c r="G110" s="19">
        <f>vlookup(concatenate($B$92, $B$93, A110,$F$1), 'rq3-cross-test-raw'!$A:$G, 7, false)</f>
        <v>0.5506176801</v>
      </c>
      <c r="H110" s="19">
        <f>vlookup(concatenate($B$92, $B$93, A110,$H$1), 'rq3-cross-test-raw'!$A:$G, 6, false)</f>
        <v>0.6743689426</v>
      </c>
      <c r="I110" s="19">
        <f>vlookup(concatenate($B$92, $B$93, A110,$H$1), 'rq3-cross-test-raw'!$A:$G, 7, false)</f>
        <v>0.6614792235</v>
      </c>
      <c r="J110" s="19">
        <f>vlookup(concatenate($B$92, $B$93, A110,$J$1), 'rq3-cross-test-raw'!$A:$G, 6, false)</f>
        <v>0.6723974798</v>
      </c>
      <c r="K110" s="19">
        <f>vlookup(concatenate($B$92, $B$93, A110,$J$1), 'rq3-cross-test-raw'!$A:$G, 7, false)</f>
        <v>0.6568800471</v>
      </c>
      <c r="L110" s="19">
        <f>vlookup(concatenate($B$92, $B$93, A110,$L$1), 'rq3-cross-test-raw'!$A:$G, 6, false)</f>
        <v>0.6692412975</v>
      </c>
      <c r="M110" s="19">
        <f>vlookup(concatenate($B$92, $B$93, A110,$L$1), 'rq3-cross-test-raw'!$A:$G, 7, false)</f>
        <v>0.6581635382</v>
      </c>
    </row>
    <row r="112">
      <c r="A112" s="2" t="s">
        <v>84</v>
      </c>
    </row>
    <row r="113">
      <c r="A113" s="1" t="s">
        <v>85</v>
      </c>
      <c r="B113" s="19">
        <f>vlookup(concatenate($B$92, $B$93, A113,$B$1), 'rq3-cross-test-raw'!$A:$G, 6, false)</f>
        <v>0.7485516261</v>
      </c>
      <c r="C113" s="19">
        <f>vlookup(concatenate($B$92, $B$93, A113,$B$1), 'rq3-cross-test-raw'!$A:$G, 7, false)</f>
        <v>0.7447089947</v>
      </c>
      <c r="D113" s="19">
        <f>vlookup(concatenate($B$92, $B$93, A113,$D$1), 'rq3-cross-test-raw'!$A:$G, 6, false)</f>
        <v>0.74073332</v>
      </c>
      <c r="E113" s="19">
        <f>vlookup(concatenate($B$92, $B$93, A113,$D$1), 'rq3-cross-test-raw'!$A:$G, 7, false)</f>
        <v>0.7354497354</v>
      </c>
      <c r="F113" s="19">
        <f>vlookup(concatenate($B$92, $B$93, A113,$F$1), 'rq3-cross-test-raw'!$A:$G, 6, false)</f>
        <v>0.7009982559</v>
      </c>
      <c r="G113" s="19">
        <f>vlookup(concatenate($B$92, $B$93, A113,$F$1), 'rq3-cross-test-raw'!$A:$G, 7, false)</f>
        <v>0.5992063492</v>
      </c>
      <c r="H113" s="19">
        <f>vlookup(concatenate($B$92, $B$93, A113,$H$1), 'rq3-cross-test-raw'!$A:$G, 6, false)</f>
        <v>0.7600243793</v>
      </c>
      <c r="I113" s="19">
        <f>vlookup(concatenate($B$92, $B$93, A113,$H$1), 'rq3-cross-test-raw'!$A:$G, 7, false)</f>
        <v>0.7552910053</v>
      </c>
      <c r="J113" s="19">
        <f>vlookup(concatenate($B$92, $B$93, A113,$J$1), 'rq3-cross-test-raw'!$A:$G, 6, false)</f>
        <v>0.80776436</v>
      </c>
      <c r="K113" s="19">
        <f>vlookup(concatenate($B$92, $B$93, A113,$J$1), 'rq3-cross-test-raw'!$A:$G, 7, false)</f>
        <v>0.7989417989</v>
      </c>
      <c r="L113" s="19">
        <f>vlookup(concatenate($B$92, $B$93, A113,$L$1), 'rq3-cross-test-raw'!$A:$G, 6, false)</f>
        <v>0.7974272349</v>
      </c>
      <c r="M113" s="19">
        <f>vlookup(concatenate($B$92, $B$93, A113,$L$1), 'rq3-cross-test-raw'!$A:$G, 7, false)</f>
        <v>0.7883597884</v>
      </c>
    </row>
    <row r="114">
      <c r="A114" s="1" t="s">
        <v>87</v>
      </c>
      <c r="B114" s="19">
        <f>vlookup(concatenate($B$92, $B$93, A114,$B$1), 'rq3-cross-test-raw'!$A:$G, 6, false)</f>
        <v>0.7165618753</v>
      </c>
      <c r="C114" s="19">
        <f>vlookup(concatenate($B$92, $B$93, A114,$B$1), 'rq3-cross-test-raw'!$A:$G, 7, false)</f>
        <v>0.6919144981</v>
      </c>
      <c r="D114" s="19">
        <f>vlookup(concatenate($B$92, $B$93, A114,$D$1), 'rq3-cross-test-raw'!$A:$G, 6, false)</f>
        <v>0.7143487293</v>
      </c>
      <c r="E114" s="19">
        <f>vlookup(concatenate($B$92, $B$93, A114,$D$1), 'rq3-cross-test-raw'!$A:$G, 7, false)</f>
        <v>0.6902881041</v>
      </c>
      <c r="F114" s="19">
        <f>vlookup(concatenate($B$92, $B$93, A114,$F$1), 'rq3-cross-test-raw'!$A:$G, 6, false)</f>
        <v>0.6729143563</v>
      </c>
      <c r="G114" s="19">
        <f>vlookup(concatenate($B$92, $B$93, A114,$F$1), 'rq3-cross-test-raw'!$A:$G, 7, false)</f>
        <v>0.5750464684</v>
      </c>
      <c r="H114" s="19">
        <f>vlookup(concatenate($B$92, $B$93, A114,$H$1), 'rq3-cross-test-raw'!$A:$G, 6, false)</f>
        <v>0.7534582428</v>
      </c>
      <c r="I114" s="19">
        <f>vlookup(concatenate($B$92, $B$93, A114,$H$1), 'rq3-cross-test-raw'!$A:$G, 7, false)</f>
        <v>0.7279275093</v>
      </c>
      <c r="J114" s="19">
        <f>vlookup(concatenate($B$92, $B$93, A114,$J$1), 'rq3-cross-test-raw'!$A:$G, 6, false)</f>
        <v>0.8265756035</v>
      </c>
      <c r="K114" s="19">
        <f>vlookup(concatenate($B$92, $B$93, A114,$J$1), 'rq3-cross-test-raw'!$A:$G, 7, false)</f>
        <v>0.7688197026</v>
      </c>
      <c r="L114" s="19">
        <f>vlookup(concatenate($B$92, $B$93, A114,$L$1), 'rq3-cross-test-raw'!$A:$G, 6, false)</f>
        <v>0.7343446406</v>
      </c>
      <c r="M114" s="19">
        <f>vlookup(concatenate($B$92, $B$93, A114,$L$1), 'rq3-cross-test-raw'!$A:$G, 7, false)</f>
        <v>0.7067843866</v>
      </c>
    </row>
    <row r="115">
      <c r="A115" s="1" t="s">
        <v>88</v>
      </c>
      <c r="B115" s="19">
        <f>vlookup(concatenate($B$92, $B$93, A115,$B$1), 'rq3-cross-test-raw'!$A:$G, 6, false)</f>
        <v>0.6684036502</v>
      </c>
      <c r="C115" s="19">
        <f>vlookup(concatenate($B$92, $B$93, A115,$B$1), 'rq3-cross-test-raw'!$A:$G, 7, false)</f>
        <v>0.6538745387</v>
      </c>
      <c r="D115" s="19">
        <f>vlookup(concatenate($B$92, $B$93, A115,$D$1), 'rq3-cross-test-raw'!$A:$G, 6, false)</f>
        <v>0.6690586189</v>
      </c>
      <c r="E115" s="19">
        <f>vlookup(concatenate($B$92, $B$93, A115,$D$1), 'rq3-cross-test-raw'!$A:$G, 7, false)</f>
        <v>0.6549815498</v>
      </c>
      <c r="F115" s="19">
        <f>vlookup(concatenate($B$92, $B$93, A115,$F$1), 'rq3-cross-test-raw'!$A:$G, 6, false)</f>
        <v>0.6094278494</v>
      </c>
      <c r="G115" s="19">
        <f>vlookup(concatenate($B$92, $B$93, A115,$F$1), 'rq3-cross-test-raw'!$A:$G, 7, false)</f>
        <v>0.5501845018</v>
      </c>
      <c r="H115" s="19">
        <f>vlookup(concatenate($B$92, $B$93, A115,$H$1), 'rq3-cross-test-raw'!$A:$G, 6, false)</f>
        <v>0.7502756261</v>
      </c>
      <c r="I115" s="19">
        <f>vlookup(concatenate($B$92, $B$93, A115,$H$1), 'rq3-cross-test-raw'!$A:$G, 7, false)</f>
        <v>0.7380073801</v>
      </c>
      <c r="J115" s="19">
        <f>vlookup(concatenate($B$92, $B$93, A115,$J$1), 'rq3-cross-test-raw'!$A:$G, 6, false)</f>
        <v>0.7892909453</v>
      </c>
      <c r="K115" s="19">
        <f>vlookup(concatenate($B$92, $B$93, A115,$J$1), 'rq3-cross-test-raw'!$A:$G, 7, false)</f>
        <v>0.7642066421</v>
      </c>
      <c r="L115" s="19">
        <f>vlookup(concatenate($B$92, $B$93, A115,$L$1), 'rq3-cross-test-raw'!$A:$G, 6, false)</f>
        <v>0.7029487407</v>
      </c>
      <c r="M115" s="19">
        <f>vlookup(concatenate($B$92, $B$93, A115,$L$1), 'rq3-cross-test-raw'!$A:$G, 7, false)</f>
        <v>0.694095941</v>
      </c>
    </row>
    <row r="116">
      <c r="A116" s="1" t="s">
        <v>89</v>
      </c>
      <c r="B116" s="19">
        <f>vlookup(concatenate($B$92, $B$93, A116,$B$1), 'rq3-cross-test-raw'!$A:$G, 6, false)</f>
        <v>0.7434720958</v>
      </c>
      <c r="C116" s="19">
        <f>vlookup(concatenate($B$92, $B$93, A116,$B$1), 'rq3-cross-test-raw'!$A:$G, 7, false)</f>
        <v>0.7272155877</v>
      </c>
      <c r="D116" s="19">
        <f>vlookup(concatenate($B$92, $B$93, A116,$D$1), 'rq3-cross-test-raw'!$A:$G, 6, false)</f>
        <v>0.7427365127</v>
      </c>
      <c r="E116" s="19">
        <f>vlookup(concatenate($B$92, $B$93, A116,$D$1), 'rq3-cross-test-raw'!$A:$G, 7, false)</f>
        <v>0.7257490048</v>
      </c>
      <c r="F116" s="19">
        <f>vlookup(concatenate($B$92, $B$93, A116,$F$1), 'rq3-cross-test-raw'!$A:$G, 6, false)</f>
        <v>0.718094005</v>
      </c>
      <c r="G116" s="19">
        <f>vlookup(concatenate($B$92, $B$93, A116,$F$1), 'rq3-cross-test-raw'!$A:$G, 7, false)</f>
        <v>0.6259166143</v>
      </c>
      <c r="H116" s="19">
        <f>vlookup(concatenate($B$92, $B$93, A116,$H$1), 'rq3-cross-test-raw'!$A:$G, 6, false)</f>
        <v>0.762160065</v>
      </c>
      <c r="I116" s="19">
        <f>vlookup(concatenate($B$92, $B$93, A116,$H$1), 'rq3-cross-test-raw'!$A:$G, 7, false)</f>
        <v>0.6988616524</v>
      </c>
      <c r="J116" s="19">
        <f>vlookup(concatenate($B$92, $B$93, A116,$J$1), 'rq3-cross-test-raw'!$A:$G, 6, false)</f>
        <v>0.8041528853</v>
      </c>
      <c r="K116" s="19">
        <f>vlookup(concatenate($B$92, $B$93, A116,$J$1), 'rq3-cross-test-raw'!$A:$G, 7, false)</f>
        <v>0.6906557721</v>
      </c>
      <c r="L116" s="19">
        <f>vlookup(concatenate($B$92, $B$93, A116,$L$1), 'rq3-cross-test-raw'!$A:$G, 6, false)</f>
        <v>0.7530799241</v>
      </c>
      <c r="M116" s="19">
        <f>vlookup(concatenate($B$92, $B$93, A116,$L$1), 'rq3-cross-test-raw'!$A:$G, 7, false)</f>
        <v>0.7476779105</v>
      </c>
    </row>
    <row r="117">
      <c r="A117" s="1" t="s">
        <v>91</v>
      </c>
      <c r="B117" s="19">
        <f>vlookup(concatenate($B$92, $B$93, A117,$B$1), 'rq3-cross-test-raw'!$A:$G, 6, false)</f>
        <v>0.7001496198</v>
      </c>
      <c r="C117" s="19">
        <f>vlookup(concatenate($B$92, $B$93, A117,$B$1), 'rq3-cross-test-raw'!$A:$G, 7, false)</f>
        <v>0.6809419435</v>
      </c>
      <c r="D117" s="19">
        <f>vlookup(concatenate($B$92, $B$93, A117,$D$1), 'rq3-cross-test-raw'!$A:$G, 6, false)</f>
        <v>0.6994936709</v>
      </c>
      <c r="E117" s="19">
        <f>vlookup(concatenate($B$92, $B$93, A117,$D$1), 'rq3-cross-test-raw'!$A:$G, 7, false)</f>
        <v>0.678412859</v>
      </c>
      <c r="F117" s="19">
        <f>vlookup(concatenate($B$92, $B$93, A117,$F$1), 'rq3-cross-test-raw'!$A:$G, 6, false)</f>
        <v>0.6231469989</v>
      </c>
      <c r="G117" s="19">
        <f>vlookup(concatenate($B$92, $B$93, A117,$F$1), 'rq3-cross-test-raw'!$A:$G, 7, false)</f>
        <v>0.5424324172</v>
      </c>
      <c r="H117" s="19">
        <f>vlookup(concatenate($B$92, $B$93, A117,$H$1), 'rq3-cross-test-raw'!$A:$G, 6, false)</f>
        <v>0.7846811626</v>
      </c>
      <c r="I117" s="19">
        <f>vlookup(concatenate($B$92, $B$93, A117,$H$1), 'rq3-cross-test-raw'!$A:$G, 7, false)</f>
        <v>0.726886978</v>
      </c>
      <c r="J117" s="19">
        <f>vlookup(concatenate($B$92, $B$93, A117,$J$1), 'rq3-cross-test-raw'!$A:$G, 6, false)</f>
        <v>0.8174854159</v>
      </c>
      <c r="K117" s="19">
        <f>vlookup(concatenate($B$92, $B$93, A117,$J$1), 'rq3-cross-test-raw'!$A:$G, 7, false)</f>
        <v>0.7211543866</v>
      </c>
      <c r="L117" s="19">
        <f>vlookup(concatenate($B$92, $B$93, A117,$L$1), 'rq3-cross-test-raw'!$A:$G, 6, false)</f>
        <v>0.7306125656</v>
      </c>
      <c r="M117" s="19">
        <f>vlookup(concatenate($B$92, $B$93, A117,$L$1), 'rq3-cross-test-raw'!$A:$G, 7, false)</f>
        <v>0.7300342831</v>
      </c>
    </row>
    <row r="118">
      <c r="A118" s="1" t="s">
        <v>93</v>
      </c>
      <c r="B118" s="19">
        <f>vlookup(concatenate($B$92, $B$93, A118,$B$1), 'rq3-cross-test-raw'!$A:$G, 6, false)</f>
        <v>0.7338390262</v>
      </c>
      <c r="C118" s="19">
        <f>vlookup(concatenate($B$92, $B$93, A118,$B$1), 'rq3-cross-test-raw'!$A:$G, 7, false)</f>
        <v>0.6931931932</v>
      </c>
      <c r="D118" s="19">
        <f>vlookup(concatenate($B$92, $B$93, A118,$D$1), 'rq3-cross-test-raw'!$A:$G, 6, false)</f>
        <v>0.7324874786</v>
      </c>
      <c r="E118" s="19">
        <f>vlookup(concatenate($B$92, $B$93, A118,$D$1), 'rq3-cross-test-raw'!$A:$G, 7, false)</f>
        <v>0.6895645646</v>
      </c>
      <c r="F118" s="19">
        <f>vlookup(concatenate($B$92, $B$93, A118,$F$1), 'rq3-cross-test-raw'!$A:$G, 6, false)</f>
        <v>0.6788789629</v>
      </c>
      <c r="G118" s="19">
        <f>vlookup(concatenate($B$92, $B$93, A118,$F$1), 'rq3-cross-test-raw'!$A:$G, 7, false)</f>
        <v>0.5803303303</v>
      </c>
      <c r="H118" s="19">
        <f>vlookup(concatenate($B$92, $B$93, A118,$H$1), 'rq3-cross-test-raw'!$A:$G, 6, false)</f>
        <v>0.7635223589</v>
      </c>
      <c r="I118" s="19">
        <f>vlookup(concatenate($B$92, $B$93, A118,$H$1), 'rq3-cross-test-raw'!$A:$G, 7, false)</f>
        <v>0.7287287287</v>
      </c>
      <c r="J118" s="19">
        <f>vlookup(concatenate($B$92, $B$93, A118,$J$1), 'rq3-cross-test-raw'!$A:$G, 6, false)</f>
        <v>0.8127440928</v>
      </c>
      <c r="K118" s="19">
        <f>vlookup(concatenate($B$92, $B$93, A118,$J$1), 'rq3-cross-test-raw'!$A:$G, 7, false)</f>
        <v>0.7533783784</v>
      </c>
      <c r="L118" s="19">
        <f>vlookup(concatenate($B$92, $B$93, A118,$L$1), 'rq3-cross-test-raw'!$A:$G, 6, false)</f>
        <v>0.7452428506</v>
      </c>
      <c r="M118" s="19">
        <f>vlookup(concatenate($B$92, $B$93, A118,$L$1), 'rq3-cross-test-raw'!$A:$G, 7, false)</f>
        <v>0.7267267267</v>
      </c>
    </row>
    <row r="122">
      <c r="A122" s="1" t="s">
        <v>135</v>
      </c>
      <c r="B122" s="1" t="s">
        <v>145</v>
      </c>
      <c r="G122" s="1"/>
    </row>
    <row r="123">
      <c r="A123" s="1" t="s">
        <v>319</v>
      </c>
      <c r="B123" s="1" t="s">
        <v>144</v>
      </c>
    </row>
    <row r="124">
      <c r="A124" s="2" t="s">
        <v>57</v>
      </c>
    </row>
    <row r="125">
      <c r="A125" s="1" t="s">
        <v>58</v>
      </c>
      <c r="B125" s="19">
        <f>vlookup(concatenate($B$122, $B$123, A125,$B$1), 'rq3-cross-test-raw'!$A:$G, 6, false)</f>
        <v>0.7769600472</v>
      </c>
      <c r="C125" s="19">
        <f>vlookup(concatenate($B$122, $B$123, A125,$B$1), 'rq3-cross-test-raw'!$A:$G, 7, false)</f>
        <v>0.7657695542</v>
      </c>
      <c r="D125" s="19">
        <f>vlookup(concatenate($B$122, $B$123, A125,$D$1), 'rq3-cross-test-raw'!$A:$G, 6, false)</f>
        <v>0.8167369919</v>
      </c>
      <c r="E125" s="19">
        <f>vlookup(concatenate($B$122, $B$123, A125,$D$1), 'rq3-cross-test-raw'!$A:$G, 7, false)</f>
        <v>0.7779646762</v>
      </c>
      <c r="F125" s="19">
        <f>vlookup(concatenate($B$122, $B$123, A125,$F$1), 'rq3-cross-test-raw'!$A:$G, 6, false)</f>
        <v>0.6824140146</v>
      </c>
      <c r="G125" s="19">
        <f>vlookup(concatenate($B$122, $B$123, A125,$F$1), 'rq3-cross-test-raw'!$A:$G, 7, false)</f>
        <v>0.680824222</v>
      </c>
      <c r="H125" s="19">
        <f>vlookup(concatenate($B$122, $B$123, A125,$H$1), 'rq3-cross-test-raw'!$A:$G, 6, false)</f>
        <v>0.7832237648</v>
      </c>
      <c r="I125" s="19">
        <f>vlookup(concatenate($B$122, $B$123, A125,$H$1), 'rq3-cross-test-raw'!$A:$G, 7, false)</f>
        <v>0.7682926829</v>
      </c>
      <c r="J125" s="19">
        <f>vlookup(concatenate($B$122, $B$123, A125,$J$1), 'rq3-cross-test-raw'!$A:$G, 6, false)</f>
        <v>0.8339985605</v>
      </c>
      <c r="K125" s="19">
        <f>vlookup(concatenate($B$122, $B$123, A125,$J$1), 'rq3-cross-test-raw'!$A:$G, 7, false)</f>
        <v>0.8141295206</v>
      </c>
      <c r="L125" s="19">
        <f>vlookup(concatenate($B$122, $B$123, A125,$L$1), 'rq3-cross-test-raw'!$A:$G, 6, false)</f>
        <v>0.8119245921</v>
      </c>
      <c r="M125" s="19">
        <f>vlookup(concatenate($B$122, $B$123, A125,$L$1), 'rq3-cross-test-raw'!$A:$G, 7, false)</f>
        <v>0.7830109336</v>
      </c>
    </row>
    <row r="126">
      <c r="A126" s="1" t="s">
        <v>62</v>
      </c>
      <c r="B126" s="19">
        <f>vlookup(concatenate($B$122, $B$123, A126,$B$1), 'rq3-cross-test-raw'!$A:$G, 6, false)</f>
        <v>0.7696133349</v>
      </c>
      <c r="C126" s="19">
        <f>vlookup(concatenate($B$122, $B$123, A126,$B$1), 'rq3-cross-test-raw'!$A:$G, 7, false)</f>
        <v>0.7619848612</v>
      </c>
      <c r="D126" s="19">
        <f>vlookup(concatenate($B$122, $B$123, A126,$D$1), 'rq3-cross-test-raw'!$A:$G, 6, false)</f>
        <v>0.8396610056</v>
      </c>
      <c r="E126" s="19">
        <f>vlookup(concatenate($B$122, $B$123, A126,$D$1), 'rq3-cross-test-raw'!$A:$G, 7, false)</f>
        <v>0.8002523129</v>
      </c>
      <c r="F126" s="19">
        <f>vlookup(concatenate($B$122, $B$123, A126,$F$1), 'rq3-cross-test-raw'!$A:$G, 6, false)</f>
        <v>0.7994786785</v>
      </c>
      <c r="G126" s="19">
        <f>vlookup(concatenate($B$122, $B$123, A126,$F$1), 'rq3-cross-test-raw'!$A:$G, 7, false)</f>
        <v>0.7893187553</v>
      </c>
      <c r="H126" s="19">
        <f>vlookup(concatenate($B$122, $B$123, A126,$H$1), 'rq3-cross-test-raw'!$A:$G, 6, false)</f>
        <v>0.7740393705</v>
      </c>
      <c r="I126" s="19">
        <f>vlookup(concatenate($B$122, $B$123, A126,$H$1), 'rq3-cross-test-raw'!$A:$G, 7, false)</f>
        <v>0.7737594617</v>
      </c>
      <c r="J126" s="19">
        <f>vlookup(concatenate($B$122, $B$123, A126,$J$1), 'rq3-cross-test-raw'!$A:$G, 6, false)</f>
        <v>0.8494606468</v>
      </c>
      <c r="K126" s="19">
        <f>vlookup(concatenate($B$122, $B$123, A126,$J$1), 'rq3-cross-test-raw'!$A:$G, 7, false)</f>
        <v>0.8355761144</v>
      </c>
      <c r="L126" s="19">
        <f>vlookup(concatenate($B$122, $B$123, A126,$L$1), 'rq3-cross-test-raw'!$A:$G, 6, false)</f>
        <v>0.8081401057</v>
      </c>
      <c r="M126" s="19">
        <f>vlookup(concatenate($B$122, $B$123, A126,$L$1), 'rq3-cross-test-raw'!$A:$G, 7, false)</f>
        <v>0.7863751051</v>
      </c>
    </row>
    <row r="127">
      <c r="A127" s="1" t="s">
        <v>63</v>
      </c>
      <c r="B127" s="19">
        <f>vlookup(concatenate($B$122, $B$123, A127,$B$1), 'rq3-cross-test-raw'!$A:$G, 6, false)</f>
        <v>0.8292230447</v>
      </c>
      <c r="C127" s="19">
        <f>vlookup(concatenate($B$122, $B$123, A127,$B$1), 'rq3-cross-test-raw'!$A:$G, 7, false)</f>
        <v>0.8027754415</v>
      </c>
      <c r="D127" s="19">
        <f>vlookup(concatenate($B$122, $B$123, A127,$D$1), 'rq3-cross-test-raw'!$A:$G, 6, false)</f>
        <v>0.8454656747</v>
      </c>
      <c r="E127" s="19">
        <f>vlookup(concatenate($B$122, $B$123, A127,$D$1), 'rq3-cross-test-raw'!$A:$G, 7, false)</f>
        <v>0.819175778</v>
      </c>
      <c r="F127" s="19">
        <f>vlookup(concatenate($B$122, $B$123, A127,$F$1), 'rq3-cross-test-raw'!$A:$G, 6, false)</f>
        <v>0.7434019904</v>
      </c>
      <c r="G127" s="19">
        <f>vlookup(concatenate($B$122, $B$123, A127,$F$1), 'rq3-cross-test-raw'!$A:$G, 7, false)</f>
        <v>0.7186711522</v>
      </c>
      <c r="H127" s="19">
        <f>vlookup(concatenate($B$122, $B$123, A127,$H$1), 'rq3-cross-test-raw'!$A:$G, 6, false)</f>
        <v>0.826057342</v>
      </c>
      <c r="I127" s="19">
        <f>vlookup(concatenate($B$122, $B$123, A127,$H$1), 'rq3-cross-test-raw'!$A:$G, 7, false)</f>
        <v>0.7729184188</v>
      </c>
      <c r="J127" s="19">
        <f>vlookup(concatenate($B$122, $B$123, A127,$J$1), 'rq3-cross-test-raw'!$A:$G, 6, false)</f>
        <v>0.8543032428</v>
      </c>
      <c r="K127" s="19">
        <f>vlookup(concatenate($B$122, $B$123, A127,$J$1), 'rq3-cross-test-raw'!$A:$G, 7, false)</f>
        <v>0.8431455004</v>
      </c>
      <c r="L127" s="19">
        <f>vlookup(concatenate($B$122, $B$123, A127,$L$1), 'rq3-cross-test-raw'!$A:$G, 6, false)</f>
        <v>0.8091295033</v>
      </c>
      <c r="M127" s="19">
        <f>vlookup(concatenate($B$122, $B$123, A127,$L$1), 'rq3-cross-test-raw'!$A:$G, 7, false)</f>
        <v>0.7838519765</v>
      </c>
    </row>
    <row r="128">
      <c r="A128" s="1" t="s">
        <v>59</v>
      </c>
      <c r="B128" s="19">
        <f>vlookup(concatenate($B$122, $B$123, A128,$B$1), 'rq3-cross-test-raw'!$A:$G, 6, false)</f>
        <v>0.8060214889</v>
      </c>
      <c r="C128" s="19">
        <f>vlookup(concatenate($B$122, $B$123, A128,$B$1), 'rq3-cross-test-raw'!$A:$G, 7, false)</f>
        <v>0.8044575273</v>
      </c>
      <c r="D128" s="19">
        <f>vlookup(concatenate($B$122, $B$123, A128,$D$1), 'rq3-cross-test-raw'!$A:$G, 6, false)</f>
        <v>0.8628383715</v>
      </c>
      <c r="E128" s="19">
        <f>vlookup(concatenate($B$122, $B$123, A128,$D$1), 'rq3-cross-test-raw'!$A:$G, 7, false)</f>
        <v>0.8431455004</v>
      </c>
      <c r="F128" s="19">
        <f>vlookup(concatenate($B$122, $B$123, A128,$F$1), 'rq3-cross-test-raw'!$A:$G, 6, false)</f>
        <v>0.7825552901</v>
      </c>
      <c r="G128" s="19">
        <f>vlookup(concatenate($B$122, $B$123, A128,$F$1), 'rq3-cross-test-raw'!$A:$G, 7, false)</f>
        <v>0.7590412111</v>
      </c>
      <c r="H128" s="19">
        <f>vlookup(concatenate($B$122, $B$123, A128,$H$1), 'rq3-cross-test-raw'!$A:$G, 6, false)</f>
        <v>0.8619549956</v>
      </c>
      <c r="I128" s="19">
        <f>vlookup(concatenate($B$122, $B$123, A128,$H$1), 'rq3-cross-test-raw'!$A:$G, 7, false)</f>
        <v>0.8296888141</v>
      </c>
      <c r="J128" s="19">
        <f>vlookup(concatenate($B$122, $B$123, A128,$J$1), 'rq3-cross-test-raw'!$A:$G, 6, false)</f>
        <v>0.8900052653</v>
      </c>
      <c r="K128" s="19">
        <f>vlookup(concatenate($B$122, $B$123, A128,$J$1), 'rq3-cross-test-raw'!$A:$G, 7, false)</f>
        <v>0.8877207738</v>
      </c>
      <c r="L128" s="19">
        <f>vlookup(concatenate($B$122, $B$123, A128,$L$1), 'rq3-cross-test-raw'!$A:$G, 6, false)</f>
        <v>0.8630166658</v>
      </c>
      <c r="M128" s="19">
        <f>vlookup(concatenate($B$122, $B$123, A128,$L$1), 'rq3-cross-test-raw'!$A:$G, 7, false)</f>
        <v>0.8473507149</v>
      </c>
    </row>
    <row r="129">
      <c r="A129" s="1" t="s">
        <v>67</v>
      </c>
      <c r="B129" s="19">
        <f>vlookup(concatenate($B$122, $B$123, A129,$B$1), 'rq3-cross-test-raw'!$A:$G, 6, false)</f>
        <v>0.8390804598</v>
      </c>
      <c r="C129" s="19">
        <f>vlookup(concatenate($B$122, $B$123, A129,$B$1), 'rq3-cross-test-raw'!$A:$G, 7, false)</f>
        <v>0.8390804598</v>
      </c>
      <c r="D129" s="19">
        <f>vlookup(concatenate($B$122, $B$123, A129,$D$1), 'rq3-cross-test-raw'!$A:$G, 6, false)</f>
        <v>0.8690349947</v>
      </c>
      <c r="E129" s="19">
        <f>vlookup(concatenate($B$122, $B$123, A129,$D$1), 'rq3-cross-test-raw'!$A:$G, 7, false)</f>
        <v>0.867816092</v>
      </c>
      <c r="F129" s="19">
        <f>vlookup(concatenate($B$122, $B$123, A129,$F$1), 'rq3-cross-test-raw'!$A:$G, 6, false)</f>
        <v>0.7758985201</v>
      </c>
      <c r="G129" s="19">
        <f>vlookup(concatenate($B$122, $B$123, A129,$F$1), 'rq3-cross-test-raw'!$A:$G, 7, false)</f>
        <v>0.775862069</v>
      </c>
      <c r="H129" s="19">
        <f>vlookup(concatenate($B$122, $B$123, A129,$H$1), 'rq3-cross-test-raw'!$A:$G, 6, false)</f>
        <v>0.8862375139</v>
      </c>
      <c r="I129" s="19">
        <f>vlookup(concatenate($B$122, $B$123, A129,$H$1), 'rq3-cross-test-raw'!$A:$G, 7, false)</f>
        <v>0.867816092</v>
      </c>
      <c r="J129" s="19">
        <f>vlookup(concatenate($B$122, $B$123, A129,$J$1), 'rq3-cross-test-raw'!$A:$G, 6, false)</f>
        <v>0.8805673383</v>
      </c>
      <c r="K129" s="19">
        <f>vlookup(concatenate($B$122, $B$123, A129,$J$1), 'rq3-cross-test-raw'!$A:$G, 7, false)</f>
        <v>0.8793103448</v>
      </c>
      <c r="L129" s="19">
        <f>vlookup(concatenate($B$122, $B$123, A129,$L$1), 'rq3-cross-test-raw'!$A:$G, 6, false)</f>
        <v>0.8060533652</v>
      </c>
      <c r="M129" s="19">
        <f>vlookup(concatenate($B$122, $B$123, A129,$L$1), 'rq3-cross-test-raw'!$A:$G, 7, false)</f>
        <v>0.8045977011</v>
      </c>
    </row>
    <row r="130">
      <c r="A130" s="1" t="s">
        <v>68</v>
      </c>
      <c r="B130" s="19">
        <f>vlookup(concatenate($B$122, $B$123, A130,$B$1), 'rq3-cross-test-raw'!$A:$G, 6, false)</f>
        <v>0.9203949638</v>
      </c>
      <c r="C130" s="19">
        <f>vlookup(concatenate($B$122, $B$123, A130,$B$1), 'rq3-cross-test-raw'!$A:$G, 7, false)</f>
        <v>0.9137931034</v>
      </c>
      <c r="D130" s="19">
        <f>vlookup(concatenate($B$122, $B$123, A130,$D$1), 'rq3-cross-test-raw'!$A:$G, 6, false)</f>
        <v>0.9297319826</v>
      </c>
      <c r="E130" s="19">
        <f>vlookup(concatenate($B$122, $B$123, A130,$D$1), 'rq3-cross-test-raw'!$A:$G, 7, false)</f>
        <v>0.9201009251</v>
      </c>
      <c r="F130" s="19">
        <f>vlookup(concatenate($B$122, $B$123, A130,$F$1), 'rq3-cross-test-raw'!$A:$G, 6, false)</f>
        <v>0.8493770569</v>
      </c>
      <c r="G130" s="19">
        <f>vlookup(concatenate($B$122, $B$123, A130,$F$1), 'rq3-cross-test-raw'!$A:$G, 7, false)</f>
        <v>0.8364171573</v>
      </c>
      <c r="H130" s="19">
        <f>vlookup(concatenate($B$122, $B$123, A130,$H$1), 'rq3-cross-test-raw'!$A:$G, 6, false)</f>
        <v>0.9188467676</v>
      </c>
      <c r="I130" s="19">
        <f>vlookup(concatenate($B$122, $B$123, A130,$H$1), 'rq3-cross-test-raw'!$A:$G, 7, false)</f>
        <v>0.9188393608</v>
      </c>
      <c r="J130" s="19">
        <f>vlookup(concatenate($B$122, $B$123, A130,$J$1), 'rq3-cross-test-raw'!$A:$G, 6, false)</f>
        <v>0.9589659609</v>
      </c>
      <c r="K130" s="19">
        <f>vlookup(concatenate($B$122, $B$123, A130,$J$1), 'rq3-cross-test-raw'!$A:$G, 7, false)</f>
        <v>0.9579478553</v>
      </c>
      <c r="L130" s="19">
        <f>vlookup(concatenate($B$122, $B$123, A130,$L$1), 'rq3-cross-test-raw'!$A:$G, 6, false)</f>
        <v>0.9235894753</v>
      </c>
      <c r="M130" s="19">
        <f>vlookup(concatenate($B$122, $B$123, A130,$L$1), 'rq3-cross-test-raw'!$A:$G, 7, false)</f>
        <v>0.920941968</v>
      </c>
    </row>
    <row r="131">
      <c r="A131" s="1" t="s">
        <v>70</v>
      </c>
      <c r="B131" s="19">
        <f>vlookup(concatenate($B$122, $B$123, A131,$B$1), 'rq3-cross-test-raw'!$A:$G, 6, false)</f>
        <v>0.8829735459</v>
      </c>
      <c r="C131" s="19">
        <f>vlookup(concatenate($B$122, $B$123, A131,$B$1), 'rq3-cross-test-raw'!$A:$G, 7, false)</f>
        <v>0.8779174147</v>
      </c>
      <c r="D131" s="19">
        <f>vlookup(concatenate($B$122, $B$123, A131,$D$1), 'rq3-cross-test-raw'!$A:$G, 6, false)</f>
        <v>0.8945690673</v>
      </c>
      <c r="E131" s="19">
        <f>vlookup(concatenate($B$122, $B$123, A131,$D$1), 'rq3-cross-test-raw'!$A:$G, 7, false)</f>
        <v>0.8877917415</v>
      </c>
      <c r="F131" s="19">
        <f>vlookup(concatenate($B$122, $B$123, A131,$F$1), 'rq3-cross-test-raw'!$A:$G, 6, false)</f>
        <v>0.8003814875</v>
      </c>
      <c r="G131" s="19">
        <f>vlookup(concatenate($B$122, $B$123, A131,$F$1), 'rq3-cross-test-raw'!$A:$G, 7, false)</f>
        <v>0.7791741472</v>
      </c>
      <c r="H131" s="19">
        <f>vlookup(concatenate($B$122, $B$123, A131,$H$1), 'rq3-cross-test-raw'!$A:$G, 6, false)</f>
        <v>0.8839093569</v>
      </c>
      <c r="I131" s="19">
        <f>vlookup(concatenate($B$122, $B$123, A131,$H$1), 'rq3-cross-test-raw'!$A:$G, 7, false)</f>
        <v>0.8743267504</v>
      </c>
      <c r="J131" s="19">
        <f>vlookup(concatenate($B$122, $B$123, A131,$J$1), 'rq3-cross-test-raw'!$A:$G, 6, false)</f>
        <v>0.8975612833</v>
      </c>
      <c r="K131" s="19">
        <f>vlookup(concatenate($B$122, $B$123, A131,$J$1), 'rq3-cross-test-raw'!$A:$G, 7, false)</f>
        <v>0.8859964093</v>
      </c>
      <c r="L131" s="19">
        <f>vlookup(concatenate($B$122, $B$123, A131,$L$1), 'rq3-cross-test-raw'!$A:$G, 6, false)</f>
        <v>0.8839363126</v>
      </c>
      <c r="M131" s="19">
        <f>vlookup(concatenate($B$122, $B$123, A131,$L$1), 'rq3-cross-test-raw'!$A:$G, 7, false)</f>
        <v>0.8725314183</v>
      </c>
    </row>
    <row r="133">
      <c r="A133" s="2" t="s">
        <v>73</v>
      </c>
    </row>
    <row r="134">
      <c r="A134" s="1" t="s">
        <v>74</v>
      </c>
      <c r="B134" s="19">
        <f>vlookup(concatenate($B$122, $B$123, A134,$B$1), 'rq3-cross-test-raw'!$A:$G, 6, false)</f>
        <v>0.5991317896</v>
      </c>
      <c r="C134" s="19">
        <f>vlookup(concatenate($B$122, $B$123, A134,$B$1), 'rq3-cross-test-raw'!$A:$G, 7, false)</f>
        <v>0.5977422907</v>
      </c>
      <c r="D134" s="19">
        <f>vlookup(concatenate($B$122, $B$123, A134,$D$1), 'rq3-cross-test-raw'!$A:$G, 6, false)</f>
        <v>0.650106359</v>
      </c>
      <c r="E134" s="19">
        <f>vlookup(concatenate($B$122, $B$123, A134,$D$1), 'rq3-cross-test-raw'!$A:$G, 7, false)</f>
        <v>0.6495044053</v>
      </c>
      <c r="F134" s="19">
        <f>vlookup(concatenate($B$122, $B$123, A134,$F$1), 'rq3-cross-test-raw'!$A:$G, 6, false)</f>
        <v>0.7570820075</v>
      </c>
      <c r="G134" s="19">
        <f>vlookup(concatenate($B$122, $B$123, A134,$F$1), 'rq3-cross-test-raw'!$A:$G, 7, false)</f>
        <v>0.7488986784</v>
      </c>
      <c r="H134" s="19">
        <f>vlookup(concatenate($B$122, $B$123, A134,$H$1), 'rq3-cross-test-raw'!$A:$G, 6, false)</f>
        <v>0.5435022554</v>
      </c>
      <c r="I134" s="19">
        <f>vlookup(concatenate($B$122, $B$123, A134,$H$1), 'rq3-cross-test-raw'!$A:$G, 7, false)</f>
        <v>0.5435022026</v>
      </c>
      <c r="J134" s="19">
        <f>vlookup(concatenate($B$122, $B$123, A134,$J$1), 'rq3-cross-test-raw'!$A:$G, 6, false)</f>
        <v>0.6549990032</v>
      </c>
      <c r="K134" s="19">
        <f>vlookup(concatenate($B$122, $B$123, A134,$J$1), 'rq3-cross-test-raw'!$A:$G, 7, false)</f>
        <v>0.6508810573</v>
      </c>
      <c r="L134" s="19">
        <f>vlookup(concatenate($B$122, $B$123, A134,$L$1), 'rq3-cross-test-raw'!$A:$G, 6, false)</f>
        <v>0.6338755242</v>
      </c>
      <c r="M134" s="19">
        <f>vlookup(concatenate($B$122, $B$123, A134,$L$1), 'rq3-cross-test-raw'!$A:$G, 7, false)</f>
        <v>0.6338105727</v>
      </c>
    </row>
    <row r="135">
      <c r="A135" s="1" t="s">
        <v>76</v>
      </c>
      <c r="B135" s="19">
        <f>vlookup(concatenate($B$122, $B$123, A135,$B$1), 'rq3-cross-test-raw'!$A:$G, 6, false)</f>
        <v>0.6578234555</v>
      </c>
      <c r="C135" s="19">
        <f>vlookup(concatenate($B$122, $B$123, A135,$B$1), 'rq3-cross-test-raw'!$A:$G, 7, false)</f>
        <v>0.6533662292</v>
      </c>
      <c r="D135" s="19">
        <f>vlookup(concatenate($B$122, $B$123, A135,$D$1), 'rq3-cross-test-raw'!$A:$G, 6, false)</f>
        <v>0.6562725921</v>
      </c>
      <c r="E135" s="19">
        <f>vlookup(concatenate($B$122, $B$123, A135,$D$1), 'rq3-cross-test-raw'!$A:$G, 7, false)</f>
        <v>0.6541670972</v>
      </c>
      <c r="F135" s="19">
        <f>vlookup(concatenate($B$122, $B$123, A135,$F$1), 'rq3-cross-test-raw'!$A:$G, 6, false)</f>
        <v>0.7542749606</v>
      </c>
      <c r="G135" s="19">
        <f>vlookup(concatenate($B$122, $B$123, A135,$F$1), 'rq3-cross-test-raw'!$A:$G, 7, false)</f>
        <v>0.740531673</v>
      </c>
      <c r="H135" s="19">
        <f>vlookup(concatenate($B$122, $B$123, A135,$H$1), 'rq3-cross-test-raw'!$A:$G, 6, false)</f>
        <v>0.7819375249</v>
      </c>
      <c r="I135" s="19">
        <f>vlookup(concatenate($B$122, $B$123, A135,$H$1), 'rq3-cross-test-raw'!$A:$G, 7, false)</f>
        <v>0.7804717371</v>
      </c>
      <c r="J135" s="19">
        <f>vlookup(concatenate($B$122, $B$123, A135,$J$1), 'rq3-cross-test-raw'!$A:$G, 6, false)</f>
        <v>0.7315910388</v>
      </c>
      <c r="K135" s="19">
        <f>vlookup(concatenate($B$122, $B$123, A135,$J$1), 'rq3-cross-test-raw'!$A:$G, 7, false)</f>
        <v>0.68992198</v>
      </c>
      <c r="L135" s="19">
        <f>vlookup(concatenate($B$122, $B$123, A135,$L$1), 'rq3-cross-test-raw'!$A:$G, 6, false)</f>
        <v>0.6885066323</v>
      </c>
      <c r="M135" s="19">
        <f>vlookup(concatenate($B$122, $B$123, A135,$L$1), 'rq3-cross-test-raw'!$A:$G, 7, false)</f>
        <v>0.6437170611</v>
      </c>
    </row>
    <row r="136">
      <c r="A136" s="1" t="s">
        <v>78</v>
      </c>
      <c r="B136" s="19">
        <f>vlookup(concatenate($B$122, $B$123, A136,$B$1), 'rq3-cross-test-raw'!$A:$G, 6, false)</f>
        <v>0.6209412656</v>
      </c>
      <c r="C136" s="19">
        <f>vlookup(concatenate($B$122, $B$123, A136,$B$1), 'rq3-cross-test-raw'!$A:$G, 7, false)</f>
        <v>0.616734816</v>
      </c>
      <c r="D136" s="19">
        <f>vlookup(concatenate($B$122, $B$123, A136,$D$1), 'rq3-cross-test-raw'!$A:$G, 6, false)</f>
        <v>0.6398246739</v>
      </c>
      <c r="E136" s="19">
        <f>vlookup(concatenate($B$122, $B$123, A136,$D$1), 'rq3-cross-test-raw'!$A:$G, 7, false)</f>
        <v>0.6219706792</v>
      </c>
      <c r="F136" s="19">
        <f>vlookup(concatenate($B$122, $B$123, A136,$F$1), 'rq3-cross-test-raw'!$A:$G, 6, false)</f>
        <v>0.7301341075</v>
      </c>
      <c r="G136" s="19">
        <f>vlookup(concatenate($B$122, $B$123, A136,$F$1), 'rq3-cross-test-raw'!$A:$G, 7, false)</f>
        <v>0.7249426548</v>
      </c>
      <c r="H136" s="19">
        <f>vlookup(concatenate($B$122, $B$123, A136,$H$1), 'rq3-cross-test-raw'!$A:$G, 6, false)</f>
        <v>0.523040137</v>
      </c>
      <c r="I136" s="19">
        <f>vlookup(concatenate($B$122, $B$123, A136,$H$1), 'rq3-cross-test-raw'!$A:$G, 7, false)</f>
        <v>0.5160067817</v>
      </c>
      <c r="J136" s="19">
        <f>vlookup(concatenate($B$122, $B$123, A136,$J$1), 'rq3-cross-test-raw'!$A:$G, 6, false)</f>
        <v>0.6280712388</v>
      </c>
      <c r="K136" s="19">
        <f>vlookup(concatenate($B$122, $B$123, A136,$J$1), 'rq3-cross-test-raw'!$A:$G, 7, false)</f>
        <v>0.5482696719</v>
      </c>
      <c r="L136" s="19">
        <f>vlookup(concatenate($B$122, $B$123, A136,$L$1), 'rq3-cross-test-raw'!$A:$G, 6, false)</f>
        <v>0.6633605868</v>
      </c>
      <c r="M136" s="19">
        <f>vlookup(concatenate($B$122, $B$123, A136,$L$1), 'rq3-cross-test-raw'!$A:$G, 7, false)</f>
        <v>0.6604168744</v>
      </c>
    </row>
    <row r="137">
      <c r="A137" s="1" t="s">
        <v>79</v>
      </c>
      <c r="B137" s="19">
        <f>vlookup(concatenate($B$122, $B$123, A137,$B$1), 'rq3-cross-test-raw'!$A:$G, 6, false)</f>
        <v>0.5710988663</v>
      </c>
      <c r="C137" s="19">
        <f>vlookup(concatenate($B$122, $B$123, A137,$B$1), 'rq3-cross-test-raw'!$A:$G, 7, false)</f>
        <v>0.5695133875</v>
      </c>
      <c r="D137" s="19">
        <f>vlookup(concatenate($B$122, $B$123, A137,$D$1), 'rq3-cross-test-raw'!$A:$G, 6, false)</f>
        <v>0.6104651433</v>
      </c>
      <c r="E137" s="19">
        <f>vlookup(concatenate($B$122, $B$123, A137,$D$1), 'rq3-cross-test-raw'!$A:$G, 7, false)</f>
        <v>0.5993531889</v>
      </c>
      <c r="F137" s="19">
        <f>vlookup(concatenate($B$122, $B$123, A137,$F$1), 'rq3-cross-test-raw'!$A:$G, 6, false)</f>
        <v>0.7264003051</v>
      </c>
      <c r="G137" s="19">
        <f>vlookup(concatenate($B$122, $B$123, A137,$F$1), 'rq3-cross-test-raw'!$A:$G, 7, false)</f>
        <v>0.7165312876</v>
      </c>
      <c r="H137" s="19">
        <f>vlookup(concatenate($B$122, $B$123, A137,$H$1), 'rq3-cross-test-raw'!$A:$G, 6, false)</f>
        <v>0.4737432824</v>
      </c>
      <c r="I137" s="19">
        <f>vlookup(concatenate($B$122, $B$123, A137,$H$1), 'rq3-cross-test-raw'!$A:$G, 7, false)</f>
        <v>0.4863116727</v>
      </c>
      <c r="J137" s="19">
        <f>vlookup(concatenate($B$122, $B$123, A137,$J$1), 'rq3-cross-test-raw'!$A:$G, 6, false)</f>
        <v>0.6120760116</v>
      </c>
      <c r="K137" s="19">
        <f>vlookup(concatenate($B$122, $B$123, A137,$J$1), 'rq3-cross-test-raw'!$A:$G, 7, false)</f>
        <v>0.5227512034</v>
      </c>
      <c r="L137" s="19">
        <f>vlookup(concatenate($B$122, $B$123, A137,$L$1), 'rq3-cross-test-raw'!$A:$G, 6, false)</f>
        <v>0.5483217296</v>
      </c>
      <c r="M137" s="19">
        <f>vlookup(concatenate($B$122, $B$123, A137,$L$1), 'rq3-cross-test-raw'!$A:$G, 7, false)</f>
        <v>0.5457656438</v>
      </c>
    </row>
    <row r="138">
      <c r="A138" s="1" t="s">
        <v>81</v>
      </c>
      <c r="B138" s="19">
        <f>vlookup(concatenate($B$122, $B$123, A138,$B$1), 'rq3-cross-test-raw'!$A:$G, 6, false)</f>
        <v>0.7365998156</v>
      </c>
      <c r="C138" s="19">
        <f>vlookup(concatenate($B$122, $B$123, A138,$B$1), 'rq3-cross-test-raw'!$A:$G, 7, false)</f>
        <v>0.7355418734</v>
      </c>
      <c r="D138" s="19">
        <f>vlookup(concatenate($B$122, $B$123, A138,$D$1), 'rq3-cross-test-raw'!$A:$G, 6, false)</f>
        <v>0.744785834</v>
      </c>
      <c r="E138" s="19">
        <f>vlookup(concatenate($B$122, $B$123, A138,$D$1), 'rq3-cross-test-raw'!$A:$G, 7, false)</f>
        <v>0.7447313607</v>
      </c>
      <c r="F138" s="19">
        <f>vlookup(concatenate($B$122, $B$123, A138,$F$1), 'rq3-cross-test-raw'!$A:$G, 6, false)</f>
        <v>0.7799311212</v>
      </c>
      <c r="G138" s="19">
        <f>vlookup(concatenate($B$122, $B$123, A138,$F$1), 'rq3-cross-test-raw'!$A:$G, 7, false)</f>
        <v>0.7785027262</v>
      </c>
      <c r="H138" s="19">
        <f>vlookup(concatenate($B$122, $B$123, A138,$H$1), 'rq3-cross-test-raw'!$A:$G, 6, false)</f>
        <v>0.6937096218</v>
      </c>
      <c r="I138" s="19">
        <f>vlookup(concatenate($B$122, $B$123, A138,$H$1), 'rq3-cross-test-raw'!$A:$G, 7, false)</f>
        <v>0.6934999694</v>
      </c>
      <c r="J138" s="19">
        <f>vlookup(concatenate($B$122, $B$123, A138,$J$1), 'rq3-cross-test-raw'!$A:$G, 6, false)</f>
        <v>0.7789966432</v>
      </c>
      <c r="K138" s="19">
        <f>vlookup(concatenate($B$122, $B$123, A138,$J$1), 'rq3-cross-test-raw'!$A:$G, 7, false)</f>
        <v>0.774198983</v>
      </c>
      <c r="L138" s="19">
        <f>vlookup(concatenate($B$122, $B$123, A138,$L$1), 'rq3-cross-test-raw'!$A:$G, 6, false)</f>
        <v>0.7072648371</v>
      </c>
      <c r="M138" s="19">
        <f>vlookup(concatenate($B$122, $B$123, A138,$L$1), 'rq3-cross-test-raw'!$A:$G, 7, false)</f>
        <v>0.7066562519</v>
      </c>
    </row>
    <row r="139">
      <c r="A139" s="1" t="s">
        <v>82</v>
      </c>
      <c r="B139" s="19">
        <f>vlookup(concatenate($B$122, $B$123, A139,$B$1), 'rq3-cross-test-raw'!$A:$G, 6, false)</f>
        <v>0.7049178363</v>
      </c>
      <c r="C139" s="19">
        <f>vlookup(concatenate($B$122, $B$123, A139,$B$1), 'rq3-cross-test-raw'!$A:$G, 7, false)</f>
        <v>0.7045929019</v>
      </c>
      <c r="D139" s="19">
        <f>vlookup(concatenate($B$122, $B$123, A139,$D$1), 'rq3-cross-test-raw'!$A:$G, 6, false)</f>
        <v>0.7310679149</v>
      </c>
      <c r="E139" s="19">
        <f>vlookup(concatenate($B$122, $B$123, A139,$D$1), 'rq3-cross-test-raw'!$A:$G, 7, false)</f>
        <v>0.7302636666</v>
      </c>
      <c r="F139" s="19">
        <f>vlookup(concatenate($B$122, $B$123, A139,$F$1), 'rq3-cross-test-raw'!$A:$G, 6, false)</f>
        <v>0.7823587425</v>
      </c>
      <c r="G139" s="19">
        <f>vlookup(concatenate($B$122, $B$123, A139,$F$1), 'rq3-cross-test-raw'!$A:$G, 7, false)</f>
        <v>0.7819144823</v>
      </c>
      <c r="H139" s="19">
        <f>vlookup(concatenate($B$122, $B$123, A139,$H$1), 'rq3-cross-test-raw'!$A:$G, 6, false)</f>
        <v>0.6570830073</v>
      </c>
      <c r="I139" s="19">
        <f>vlookup(concatenate($B$122, $B$123, A139,$H$1), 'rq3-cross-test-raw'!$A:$G, 7, false)</f>
        <v>0.6529807469</v>
      </c>
      <c r="J139" s="19">
        <f>vlookup(concatenate($B$122, $B$123, A139,$J$1), 'rq3-cross-test-raw'!$A:$G, 6, false)</f>
        <v>0.7654918571</v>
      </c>
      <c r="K139" s="19">
        <f>vlookup(concatenate($B$122, $B$123, A139,$J$1), 'rq3-cross-test-raw'!$A:$G, 7, false)</f>
        <v>0.7463465553</v>
      </c>
      <c r="L139" s="19">
        <f>vlookup(concatenate($B$122, $B$123, A139,$L$1), 'rq3-cross-test-raw'!$A:$G, 6, false)</f>
        <v>0.734650303</v>
      </c>
      <c r="M139" s="19">
        <f>vlookup(concatenate($B$122, $B$123, A139,$L$1), 'rq3-cross-test-raw'!$A:$G, 7, false)</f>
        <v>0.7336271553</v>
      </c>
    </row>
    <row r="140">
      <c r="A140" s="1" t="s">
        <v>83</v>
      </c>
      <c r="B140" s="19">
        <f>vlookup(concatenate($B$122, $B$123, A140,$B$1), 'rq3-cross-test-raw'!$A:$G, 6, false)</f>
        <v>0.6925836056</v>
      </c>
      <c r="C140" s="19">
        <f>vlookup(concatenate($B$122, $B$123, A140,$B$1), 'rq3-cross-test-raw'!$A:$G, 7, false)</f>
        <v>0.6720445386</v>
      </c>
      <c r="D140" s="19">
        <f>vlookup(concatenate($B$122, $B$123, A140,$D$1), 'rq3-cross-test-raw'!$A:$G, 6, false)</f>
        <v>0.7586345143</v>
      </c>
      <c r="E140" s="19">
        <f>vlookup(concatenate($B$122, $B$123, A140,$D$1), 'rq3-cross-test-raw'!$A:$G, 7, false)</f>
        <v>0.7305337398</v>
      </c>
      <c r="F140" s="19">
        <f>vlookup(concatenate($B$122, $B$123, A140,$F$1), 'rq3-cross-test-raw'!$A:$G, 6, false)</f>
        <v>0.7938628165</v>
      </c>
      <c r="G140" s="19">
        <f>vlookup(concatenate($B$122, $B$123, A140,$F$1), 'rq3-cross-test-raw'!$A:$G, 7, false)</f>
        <v>0.7890746099</v>
      </c>
      <c r="H140" s="19">
        <f>vlookup(concatenate($B$122, $B$123, A140,$H$1), 'rq3-cross-test-raw'!$A:$G, 6, false)</f>
        <v>0.7964785337</v>
      </c>
      <c r="I140" s="19">
        <f>vlookup(concatenate($B$122, $B$123, A140,$H$1), 'rq3-cross-test-raw'!$A:$G, 7, false)</f>
        <v>0.7846181668</v>
      </c>
      <c r="J140" s="19">
        <f>vlookup(concatenate($B$122, $B$123, A140,$J$1), 'rq3-cross-test-raw'!$A:$G, 6, false)</f>
        <v>0.6445283492</v>
      </c>
      <c r="K140" s="19">
        <f>vlookup(concatenate($B$122, $B$123, A140,$J$1), 'rq3-cross-test-raw'!$A:$G, 7, false)</f>
        <v>0.5488271158</v>
      </c>
      <c r="L140" s="19">
        <f>vlookup(concatenate($B$122, $B$123, A140,$L$1), 'rq3-cross-test-raw'!$A:$G, 6, false)</f>
        <v>0.6290010693</v>
      </c>
      <c r="M140" s="19">
        <f>vlookup(concatenate($B$122, $B$123, A140,$L$1), 'rq3-cross-test-raw'!$A:$G, 7, false)</f>
        <v>0.593107368</v>
      </c>
    </row>
    <row r="142">
      <c r="A142" s="2" t="s">
        <v>84</v>
      </c>
    </row>
    <row r="143">
      <c r="A143" s="1" t="s">
        <v>85</v>
      </c>
      <c r="B143" s="19">
        <f>vlookup(concatenate($B$122, $B$123, A143,$B$1), 'rq3-cross-test-raw'!$A:$G, 6, false)</f>
        <v>0.8506705367</v>
      </c>
      <c r="C143" s="19">
        <f>vlookup(concatenate($B$122, $B$123, A143,$B$1), 'rq3-cross-test-raw'!$A:$G, 7, false)</f>
        <v>0.8506616257</v>
      </c>
      <c r="D143" s="19">
        <f>vlookup(concatenate($B$122, $B$123, A143,$D$1), 'rq3-cross-test-raw'!$A:$G, 6, false)</f>
        <v>0.7609570439</v>
      </c>
      <c r="E143" s="19">
        <f>vlookup(concatenate($B$122, $B$123, A143,$D$1), 'rq3-cross-test-raw'!$A:$G, 7, false)</f>
        <v>0.752362949</v>
      </c>
      <c r="F143" s="19">
        <f>vlookup(concatenate($B$122, $B$123, A143,$F$1), 'rq3-cross-test-raw'!$A:$G, 6, false)</f>
        <v>0.7961291704</v>
      </c>
      <c r="G143" s="19">
        <f>vlookup(concatenate($B$122, $B$123, A143,$F$1), 'rq3-cross-test-raw'!$A:$G, 7, false)</f>
        <v>0.7898550725</v>
      </c>
      <c r="H143" s="19">
        <f>vlookup(concatenate($B$122, $B$123, A143,$H$1), 'rq3-cross-test-raw'!$A:$G, 6, false)</f>
        <v>0.7761600928</v>
      </c>
      <c r="I143" s="19">
        <f>vlookup(concatenate($B$122, $B$123, A143,$H$1), 'rq3-cross-test-raw'!$A:$G, 7, false)</f>
        <v>0.7741020794</v>
      </c>
      <c r="J143" s="19">
        <f>vlookup(concatenate($B$122, $B$123, A143,$J$1), 'rq3-cross-test-raw'!$A:$G, 6, false)</f>
        <v>0.8231410647</v>
      </c>
      <c r="K143" s="19">
        <f>vlookup(concatenate($B$122, $B$123, A143,$J$1), 'rq3-cross-test-raw'!$A:$G, 7, false)</f>
        <v>0.8172652804</v>
      </c>
      <c r="L143" s="19">
        <f>vlookup(concatenate($B$122, $B$123, A143,$L$1), 'rq3-cross-test-raw'!$A:$G, 6, false)</f>
        <v>0.7634697222</v>
      </c>
      <c r="M143" s="19">
        <f>vlookup(concatenate($B$122, $B$123, A143,$L$1), 'rq3-cross-test-raw'!$A:$G, 7, false)</f>
        <v>0.7438563327</v>
      </c>
    </row>
    <row r="144">
      <c r="A144" s="1" t="s">
        <v>87</v>
      </c>
      <c r="B144" s="19">
        <f>vlookup(concatenate($B$122, $B$123, A144,$B$1), 'rq3-cross-test-raw'!$A:$G, 6, false)</f>
        <v>0.6703188768</v>
      </c>
      <c r="C144" s="19">
        <f>vlookup(concatenate($B$122, $B$123, A144,$B$1), 'rq3-cross-test-raw'!$A:$G, 7, false)</f>
        <v>0.6582977208</v>
      </c>
      <c r="D144" s="19">
        <f>vlookup(concatenate($B$122, $B$123, A144,$D$1), 'rq3-cross-test-raw'!$A:$G, 6, false)</f>
        <v>0.7105334299</v>
      </c>
      <c r="E144" s="19">
        <f>vlookup(concatenate($B$122, $B$123, A144,$D$1), 'rq3-cross-test-raw'!$A:$G, 7, false)</f>
        <v>0.7022792023</v>
      </c>
      <c r="F144" s="19">
        <f>vlookup(concatenate($B$122, $B$123, A144,$F$1), 'rq3-cross-test-raw'!$A:$G, 6, false)</f>
        <v>0.7865945402</v>
      </c>
      <c r="G144" s="19">
        <f>vlookup(concatenate($B$122, $B$123, A144,$F$1), 'rq3-cross-test-raw'!$A:$G, 7, false)</f>
        <v>0.7848112536</v>
      </c>
      <c r="H144" s="19">
        <f>vlookup(concatenate($B$122, $B$123, A144,$H$1), 'rq3-cross-test-raw'!$A:$G, 6, false)</f>
        <v>0.60076683</v>
      </c>
      <c r="I144" s="19">
        <f>vlookup(concatenate($B$122, $B$123, A144,$H$1), 'rq3-cross-test-raw'!$A:$G, 7, false)</f>
        <v>0.5922364672</v>
      </c>
      <c r="J144" s="19">
        <f>vlookup(concatenate($B$122, $B$123, A144,$J$1), 'rq3-cross-test-raw'!$A:$G, 6, false)</f>
        <v>0.7415212689</v>
      </c>
      <c r="K144" s="19">
        <f>vlookup(concatenate($B$122, $B$123, A144,$J$1), 'rq3-cross-test-raw'!$A:$G, 7, false)</f>
        <v>0.6691595442</v>
      </c>
      <c r="L144" s="19">
        <f>vlookup(concatenate($B$122, $B$123, A144,$L$1), 'rq3-cross-test-raw'!$A:$G, 6, false)</f>
        <v>0.6620993864</v>
      </c>
      <c r="M144" s="19">
        <f>vlookup(concatenate($B$122, $B$123, A144,$L$1), 'rq3-cross-test-raw'!$A:$G, 7, false)</f>
        <v>0.6550035613</v>
      </c>
    </row>
    <row r="145">
      <c r="A145" s="1" t="s">
        <v>88</v>
      </c>
      <c r="B145" s="19">
        <f>vlookup(concatenate($B$122, $B$123, A145,$B$1), 'rq3-cross-test-raw'!$A:$G, 6, false)</f>
        <v>0.6472652305</v>
      </c>
      <c r="C145" s="19">
        <f>vlookup(concatenate($B$122, $B$123, A145,$B$1), 'rq3-cross-test-raw'!$A:$G, 7, false)</f>
        <v>0.6351293103</v>
      </c>
      <c r="D145" s="19">
        <f>vlookup(concatenate($B$122, $B$123, A145,$D$1), 'rq3-cross-test-raw'!$A:$G, 6, false)</f>
        <v>0.6682707726</v>
      </c>
      <c r="E145" s="19">
        <f>vlookup(concatenate($B$122, $B$123, A145,$D$1), 'rq3-cross-test-raw'!$A:$G, 7, false)</f>
        <v>0.6490301724</v>
      </c>
      <c r="F145" s="19">
        <f>vlookup(concatenate($B$122, $B$123, A145,$F$1), 'rq3-cross-test-raw'!$A:$G, 6, false)</f>
        <v>0.7854326478</v>
      </c>
      <c r="G145" s="19">
        <f>vlookup(concatenate($B$122, $B$123, A145,$F$1), 'rq3-cross-test-raw'!$A:$G, 7, false)</f>
        <v>0.777262931</v>
      </c>
      <c r="H145" s="19">
        <f>vlookup(concatenate($B$122, $B$123, A145,$H$1), 'rq3-cross-test-raw'!$A:$G, 6, false)</f>
        <v>0.5864124123</v>
      </c>
      <c r="I145" s="19">
        <f>vlookup(concatenate($B$122, $B$123, A145,$H$1), 'rq3-cross-test-raw'!$A:$G, 7, false)</f>
        <v>0.5836206897</v>
      </c>
      <c r="J145" s="19">
        <f>vlookup(concatenate($B$122, $B$123, A145,$J$1), 'rq3-cross-test-raw'!$A:$G, 6, false)</f>
        <v>0.7767986441</v>
      </c>
      <c r="K145" s="19">
        <f>vlookup(concatenate($B$122, $B$123, A145,$J$1), 'rq3-cross-test-raw'!$A:$G, 7, false)</f>
        <v>0.7599137931</v>
      </c>
      <c r="L145" s="19">
        <f>vlookup(concatenate($B$122, $B$123, A145,$L$1), 'rq3-cross-test-raw'!$A:$G, 6, false)</f>
        <v>0.7254511301</v>
      </c>
      <c r="M145" s="19">
        <f>vlookup(concatenate($B$122, $B$123, A145,$L$1), 'rq3-cross-test-raw'!$A:$G, 7, false)</f>
        <v>0.7252155172</v>
      </c>
    </row>
    <row r="146">
      <c r="A146" s="1" t="s">
        <v>89</v>
      </c>
      <c r="B146" s="19">
        <f>vlookup(concatenate($B$122, $B$123, A146,$B$1), 'rq3-cross-test-raw'!$A:$G, 6, false)</f>
        <v>0.7499918432</v>
      </c>
      <c r="C146" s="19">
        <f>vlookup(concatenate($B$122, $B$123, A146,$B$1), 'rq3-cross-test-raw'!$A:$G, 7, false)</f>
        <v>0.7368807759</v>
      </c>
      <c r="D146" s="19">
        <f>vlookup(concatenate($B$122, $B$123, A146,$D$1), 'rq3-cross-test-raw'!$A:$G, 6, false)</f>
        <v>0.7823274106</v>
      </c>
      <c r="E146" s="19">
        <f>vlookup(concatenate($B$122, $B$123, A146,$D$1), 'rq3-cross-test-raw'!$A:$G, 7, false)</f>
        <v>0.7718953074</v>
      </c>
      <c r="F146" s="19">
        <f>vlookup(concatenate($B$122, $B$123, A146,$F$1), 'rq3-cross-test-raw'!$A:$G, 6, false)</f>
        <v>0.8255233761</v>
      </c>
      <c r="G146" s="19">
        <f>vlookup(concatenate($B$122, $B$123, A146,$F$1), 'rq3-cross-test-raw'!$A:$G, 7, false)</f>
        <v>0.822625151</v>
      </c>
      <c r="H146" s="19">
        <f>vlookup(concatenate($B$122, $B$123, A146,$H$1), 'rq3-cross-test-raw'!$A:$G, 6, false)</f>
        <v>0.6186992747</v>
      </c>
      <c r="I146" s="19">
        <f>vlookup(concatenate($B$122, $B$123, A146,$H$1), 'rq3-cross-test-raw'!$A:$G, 7, false)</f>
        <v>0.5698576234</v>
      </c>
      <c r="J146" s="19">
        <f>vlookup(concatenate($B$122, $B$123, A146,$J$1), 'rq3-cross-test-raw'!$A:$G, 6, false)</f>
        <v>0.6788798918</v>
      </c>
      <c r="K146" s="19">
        <f>vlookup(concatenate($B$122, $B$123, A146,$J$1), 'rq3-cross-test-raw'!$A:$G, 7, false)</f>
        <v>0.5202788754</v>
      </c>
      <c r="L146" s="19">
        <f>vlookup(concatenate($B$122, $B$123, A146,$L$1), 'rq3-cross-test-raw'!$A:$G, 6, false)</f>
        <v>0.6639959272</v>
      </c>
      <c r="M146" s="19">
        <f>vlookup(concatenate($B$122, $B$123, A146,$L$1), 'rq3-cross-test-raw'!$A:$G, 7, false)</f>
        <v>0.6006351435</v>
      </c>
    </row>
    <row r="147">
      <c r="A147" s="1" t="s">
        <v>91</v>
      </c>
      <c r="B147" s="19">
        <f>vlookup(concatenate($B$122, $B$123, A147,$B$1), 'rq3-cross-test-raw'!$A:$G, 6, false)</f>
        <v>0.6672031138</v>
      </c>
      <c r="C147" s="19">
        <f>vlookup(concatenate($B$122, $B$123, A147,$B$1), 'rq3-cross-test-raw'!$A:$G, 7, false)</f>
        <v>0.6466121291</v>
      </c>
      <c r="D147" s="19">
        <f>vlookup(concatenate($B$122, $B$123, A147,$D$1), 'rq3-cross-test-raw'!$A:$G, 6, false)</f>
        <v>0.6746151175</v>
      </c>
      <c r="E147" s="19">
        <f>vlookup(concatenate($B$122, $B$123, A147,$D$1), 'rq3-cross-test-raw'!$A:$G, 7, false)</f>
        <v>0.6486529096</v>
      </c>
      <c r="F147" s="19">
        <f>vlookup(concatenate($B$122, $B$123, A147,$F$1), 'rq3-cross-test-raw'!$A:$G, 6, false)</f>
        <v>0.7918698618</v>
      </c>
      <c r="G147" s="19">
        <f>vlookup(concatenate($B$122, $B$123, A147,$F$1), 'rq3-cross-test-raw'!$A:$G, 7, false)</f>
        <v>0.7840801598</v>
      </c>
      <c r="H147" s="19">
        <f>vlookup(concatenate($B$122, $B$123, A147,$H$1), 'rq3-cross-test-raw'!$A:$G, 6, false)</f>
        <v>0.6273352912</v>
      </c>
      <c r="I147" s="19">
        <f>vlookup(concatenate($B$122, $B$123, A147,$H$1), 'rq3-cross-test-raw'!$A:$G, 7, false)</f>
        <v>0.572600988</v>
      </c>
      <c r="J147" s="19">
        <f>vlookup(concatenate($B$122, $B$123, A147,$J$1), 'rq3-cross-test-raw'!$A:$G, 6, false)</f>
        <v>0.7552786122</v>
      </c>
      <c r="K147" s="19">
        <f>vlookup(concatenate($B$122, $B$123, A147,$J$1), 'rq3-cross-test-raw'!$A:$G, 7, false)</f>
        <v>0.5786620187</v>
      </c>
      <c r="L147" s="19">
        <f>vlookup(concatenate($B$122, $B$123, A147,$L$1), 'rq3-cross-test-raw'!$A:$G, 6, false)</f>
        <v>0.6459557452</v>
      </c>
      <c r="M147" s="19">
        <f>vlookup(concatenate($B$122, $B$123, A147,$L$1), 'rq3-cross-test-raw'!$A:$G, 7, false)</f>
        <v>0.5914409838</v>
      </c>
    </row>
    <row r="148">
      <c r="A148" s="1" t="s">
        <v>93</v>
      </c>
      <c r="B148" s="19">
        <f>vlookup(concatenate($B$122, $B$123, A148,$B$1), 'rq3-cross-test-raw'!$A:$G, 6, false)</f>
        <v>0.7319910396</v>
      </c>
      <c r="C148" s="19">
        <f>vlookup(concatenate($B$122, $B$123, A148,$B$1), 'rq3-cross-test-raw'!$A:$G, 7, false)</f>
        <v>0.7317637452</v>
      </c>
      <c r="D148" s="19">
        <f>vlookup(concatenate($B$122, $B$123, A148,$D$1), 'rq3-cross-test-raw'!$A:$G, 6, false)</f>
        <v>0.7253595959</v>
      </c>
      <c r="E148" s="19">
        <f>vlookup(concatenate($B$122, $B$123, A148,$D$1), 'rq3-cross-test-raw'!$A:$G, 7, false)</f>
        <v>0.7233260751</v>
      </c>
      <c r="F148" s="19">
        <f>vlookup(concatenate($B$122, $B$123, A148,$F$1), 'rq3-cross-test-raw'!$A:$G, 6, false)</f>
        <v>0.8320259498</v>
      </c>
      <c r="G148" s="19">
        <f>vlookup(concatenate($B$122, $B$123, A148,$F$1), 'rq3-cross-test-raw'!$A:$G, 7, false)</f>
        <v>0.8312465977</v>
      </c>
      <c r="H148" s="19">
        <f>vlookup(concatenate($B$122, $B$123, A148,$H$1), 'rq3-cross-test-raw'!$A:$G, 6, false)</f>
        <v>0.5559731053</v>
      </c>
      <c r="I148" s="19">
        <f>vlookup(concatenate($B$122, $B$123, A148,$H$1), 'rq3-cross-test-raw'!$A:$G, 7, false)</f>
        <v>0.5465432771</v>
      </c>
      <c r="J148" s="19">
        <f>vlookup(concatenate($B$122, $B$123, A148,$J$1), 'rq3-cross-test-raw'!$A:$G, 6, false)</f>
        <v>0.693116366</v>
      </c>
      <c r="K148" s="19">
        <f>vlookup(concatenate($B$122, $B$123, A148,$J$1), 'rq3-cross-test-raw'!$A:$G, 7, false)</f>
        <v>0.6318726184</v>
      </c>
      <c r="L148" s="19">
        <f>vlookup(concatenate($B$122, $B$123, A148,$L$1), 'rq3-cross-test-raw'!$A:$G, 6, false)</f>
        <v>0.7027651691</v>
      </c>
      <c r="M148" s="19">
        <f>vlookup(concatenate($B$122, $B$123, A148,$L$1), 'rq3-cross-test-raw'!$A:$G, 7, false)</f>
        <v>0.6942025041</v>
      </c>
    </row>
    <row r="152">
      <c r="A152" s="1" t="s">
        <v>135</v>
      </c>
      <c r="B152" s="1" t="s">
        <v>145</v>
      </c>
      <c r="G152" s="1"/>
    </row>
    <row r="153">
      <c r="A153" s="1" t="s">
        <v>319</v>
      </c>
      <c r="B153" s="1" t="s">
        <v>139</v>
      </c>
    </row>
    <row r="154">
      <c r="A154" s="2" t="s">
        <v>57</v>
      </c>
    </row>
    <row r="155">
      <c r="A155" s="1" t="s">
        <v>58</v>
      </c>
      <c r="B155" s="19">
        <f>vlookup(concatenate($B$152, $B$153, A155,$B$1), 'rq3-cross-test-raw'!$A:$G, 6, false)</f>
        <v>0.822016335</v>
      </c>
      <c r="C155" s="19">
        <f>vlookup(concatenate($B$152, $B$153, A155,$B$1), 'rq3-cross-test-raw'!$A:$G, 7, false)</f>
        <v>0.8103941315</v>
      </c>
      <c r="D155" s="19">
        <f>vlookup(concatenate($B$152, $B$153, A155,$D$1), 'rq3-cross-test-raw'!$A:$G, 6, false)</f>
        <v>0.8456285057</v>
      </c>
      <c r="E155" s="19">
        <f>vlookup(concatenate($B$152, $B$153, A155,$D$1), 'rq3-cross-test-raw'!$A:$G, 7, false)</f>
        <v>0.8190351859</v>
      </c>
      <c r="F155" s="19">
        <f>vlookup(concatenate($B$152, $B$153, A155,$F$1), 'rq3-cross-test-raw'!$A:$G, 6, false)</f>
        <v>0.7405783125</v>
      </c>
      <c r="G155" s="19">
        <f>vlookup(concatenate($B$152, $B$153, A155,$F$1), 'rq3-cross-test-raw'!$A:$G, 7, false)</f>
        <v>0.7368519209</v>
      </c>
      <c r="H155" s="19">
        <f>vlookup(concatenate($B$152, $B$153, A155,$H$1), 'rq3-cross-test-raw'!$A:$G, 6, false)</f>
        <v>0.829967428</v>
      </c>
      <c r="I155" s="19">
        <f>vlookup(concatenate($B$152, $B$153, A155,$H$1), 'rq3-cross-test-raw'!$A:$G, 7, false)</f>
        <v>0.8155538978</v>
      </c>
      <c r="J155" s="19">
        <f>vlookup(concatenate($B$152, $B$153, A155,$J$1), 'rq3-cross-test-raw'!$A:$G, 6, false)</f>
        <v>0.8555414716</v>
      </c>
      <c r="K155" s="19">
        <f>vlookup(concatenate($B$152, $B$153, A155,$J$1), 'rq3-cross-test-raw'!$A:$G, 7, false)</f>
        <v>0.8406689046</v>
      </c>
      <c r="L155" s="19">
        <f>vlookup(concatenate($B$152, $B$153, A155,$L$1), 'rq3-cross-test-raw'!$A:$G, 6, false)</f>
        <v>0.8364122548</v>
      </c>
      <c r="M155" s="19">
        <f>vlookup(concatenate($B$152, $B$153, A155,$L$1), 'rq3-cross-test-raw'!$A:$G, 7, false)</f>
        <v>0.8139997513</v>
      </c>
    </row>
    <row r="156">
      <c r="A156" s="1" t="s">
        <v>62</v>
      </c>
      <c r="B156" s="19">
        <f>vlookup(concatenate($B$152, $B$153, A156,$B$1), 'rq3-cross-test-raw'!$A:$G, 6, false)</f>
        <v>0.8092890469</v>
      </c>
      <c r="C156" s="19">
        <f>vlookup(concatenate($B$152, $B$153, A156,$B$1), 'rq3-cross-test-raw'!$A:$G, 7, false)</f>
        <v>0.7976848875</v>
      </c>
      <c r="D156" s="19">
        <f>vlookup(concatenate($B$152, $B$153, A156,$D$1), 'rq3-cross-test-raw'!$A:$G, 6, false)</f>
        <v>0.8533733437</v>
      </c>
      <c r="E156" s="19">
        <f>vlookup(concatenate($B$152, $B$153, A156,$D$1), 'rq3-cross-test-raw'!$A:$G, 7, false)</f>
        <v>0.8250803859</v>
      </c>
      <c r="F156" s="19">
        <f>vlookup(concatenate($B$152, $B$153, A156,$F$1), 'rq3-cross-test-raw'!$A:$G, 6, false)</f>
        <v>0.8016977837</v>
      </c>
      <c r="G156" s="19">
        <f>vlookup(concatenate($B$152, $B$153, A156,$F$1), 'rq3-cross-test-raw'!$A:$G, 7, false)</f>
        <v>0.7871382637</v>
      </c>
      <c r="H156" s="19">
        <f>vlookup(concatenate($B$152, $B$153, A156,$H$1), 'rq3-cross-test-raw'!$A:$G, 6, false)</f>
        <v>0.7858964406</v>
      </c>
      <c r="I156" s="19">
        <f>vlookup(concatenate($B$152, $B$153, A156,$H$1), 'rq3-cross-test-raw'!$A:$G, 7, false)</f>
        <v>0.7811575563</v>
      </c>
      <c r="J156" s="19">
        <f>vlookup(concatenate($B$152, $B$153, A156,$J$1), 'rq3-cross-test-raw'!$A:$G, 6, false)</f>
        <v>0.8680773397</v>
      </c>
      <c r="K156" s="19">
        <f>vlookup(concatenate($B$152, $B$153, A156,$J$1), 'rq3-cross-test-raw'!$A:$G, 7, false)</f>
        <v>0.8584565916</v>
      </c>
      <c r="L156" s="19">
        <f>vlookup(concatenate($B$152, $B$153, A156,$L$1), 'rq3-cross-test-raw'!$A:$G, 6, false)</f>
        <v>0.8254920145</v>
      </c>
      <c r="M156" s="19">
        <f>vlookup(concatenate($B$152, $B$153, A156,$L$1), 'rq3-cross-test-raw'!$A:$G, 7, false)</f>
        <v>0.8062379421</v>
      </c>
    </row>
    <row r="157">
      <c r="A157" s="1" t="s">
        <v>63</v>
      </c>
      <c r="B157" s="19">
        <f>vlookup(concatenate($B$152, $B$153, A157,$B$1), 'rq3-cross-test-raw'!$A:$G, 6, false)</f>
        <v>0.8611949084</v>
      </c>
      <c r="C157" s="19">
        <f>vlookup(concatenate($B$152, $B$153, A157,$B$1), 'rq3-cross-test-raw'!$A:$G, 7, false)</f>
        <v>0.8448975451</v>
      </c>
      <c r="D157" s="19">
        <f>vlookup(concatenate($B$152, $B$153, A157,$D$1), 'rq3-cross-test-raw'!$A:$G, 6, false)</f>
        <v>0.8737980413</v>
      </c>
      <c r="E157" s="19">
        <f>vlookup(concatenate($B$152, $B$153, A157,$D$1), 'rq3-cross-test-raw'!$A:$G, 7, false)</f>
        <v>0.8568675188</v>
      </c>
      <c r="F157" s="19">
        <f>vlookup(concatenate($B$152, $B$153, A157,$F$1), 'rq3-cross-test-raw'!$A:$G, 6, false)</f>
        <v>0.6997650163</v>
      </c>
      <c r="G157" s="19">
        <f>vlookup(concatenate($B$152, $B$153, A157,$F$1), 'rq3-cross-test-raw'!$A:$G, 7, false)</f>
        <v>0.6611888821</v>
      </c>
      <c r="H157" s="19">
        <f>vlookup(concatenate($B$152, $B$153, A157,$H$1), 'rq3-cross-test-raw'!$A:$G, 6, false)</f>
        <v>0.8581930964</v>
      </c>
      <c r="I157" s="19">
        <f>vlookup(concatenate($B$152, $B$153, A157,$H$1), 'rq3-cross-test-raw'!$A:$G, 7, false)</f>
        <v>0.826333942</v>
      </c>
      <c r="J157" s="19">
        <f>vlookup(concatenate($B$152, $B$153, A157,$J$1), 'rq3-cross-test-raw'!$A:$G, 6, false)</f>
        <v>0.8757122442</v>
      </c>
      <c r="K157" s="19">
        <f>vlookup(concatenate($B$152, $B$153, A157,$J$1), 'rq3-cross-test-raw'!$A:$G, 7, false)</f>
        <v>0.8680259688</v>
      </c>
      <c r="L157" s="19">
        <f>vlookup(concatenate($B$152, $B$153, A157,$L$1), 'rq3-cross-test-raw'!$A:$G, 6, false)</f>
        <v>0.8518804078</v>
      </c>
      <c r="M157" s="19">
        <f>vlookup(concatenate($B$152, $B$153, A157,$L$1), 'rq3-cross-test-raw'!$A:$G, 7, false)</f>
        <v>0.8362751065</v>
      </c>
    </row>
    <row r="158">
      <c r="A158" s="1" t="s">
        <v>59</v>
      </c>
      <c r="B158" s="19">
        <f>vlookup(concatenate($B$152, $B$153, A158,$B$1), 'rq3-cross-test-raw'!$A:$G, 6, false)</f>
        <v>0.8450593559</v>
      </c>
      <c r="C158" s="19">
        <f>vlookup(concatenate($B$152, $B$153, A158,$B$1), 'rq3-cross-test-raw'!$A:$G, 7, false)</f>
        <v>0.8402959095</v>
      </c>
      <c r="D158" s="19">
        <f>vlookup(concatenate($B$152, $B$153, A158,$D$1), 'rq3-cross-test-raw'!$A:$G, 6, false)</f>
        <v>0.8794618179</v>
      </c>
      <c r="E158" s="19">
        <f>vlookup(concatenate($B$152, $B$153, A158,$D$1), 'rq3-cross-test-raw'!$A:$G, 7, false)</f>
        <v>0.8641054333</v>
      </c>
      <c r="F158" s="19">
        <f>vlookup(concatenate($B$152, $B$153, A158,$F$1), 'rq3-cross-test-raw'!$A:$G, 6, false)</f>
        <v>0.7303108076</v>
      </c>
      <c r="G158" s="19">
        <f>vlookup(concatenate($B$152, $B$153, A158,$F$1), 'rq3-cross-test-raw'!$A:$G, 7, false)</f>
        <v>0.6751833893</v>
      </c>
      <c r="H158" s="19">
        <f>vlookup(concatenate($B$152, $B$153, A158,$H$1), 'rq3-cross-test-raw'!$A:$G, 6, false)</f>
        <v>0.885354267</v>
      </c>
      <c r="I158" s="19">
        <f>vlookup(concatenate($B$152, $B$153, A158,$H$1), 'rq3-cross-test-raw'!$A:$G, 7, false)</f>
        <v>0.8685813751</v>
      </c>
      <c r="J158" s="19">
        <f>vlookup(concatenate($B$152, $B$153, A158,$J$1), 'rq3-cross-test-raw'!$A:$G, 6, false)</f>
        <v>0.8972777961</v>
      </c>
      <c r="K158" s="19">
        <f>vlookup(concatenate($B$152, $B$153, A158,$J$1), 'rq3-cross-test-raw'!$A:$G, 7, false)</f>
        <v>0.8937585478</v>
      </c>
      <c r="L158" s="19">
        <f>vlookup(concatenate($B$152, $B$153, A158,$L$1), 'rq3-cross-test-raw'!$A:$G, 6, false)</f>
        <v>0.8776196114</v>
      </c>
      <c r="M158" s="19">
        <f>vlookup(concatenate($B$152, $B$153, A158,$L$1), 'rq3-cross-test-raw'!$A:$G, 7, false)</f>
        <v>0.8628621161</v>
      </c>
    </row>
    <row r="159">
      <c r="A159" s="1" t="s">
        <v>67</v>
      </c>
      <c r="B159" s="19">
        <f>vlookup(concatenate($B$152, $B$153, A159,$B$1), 'rq3-cross-test-raw'!$A:$G, 6, false)</f>
        <v>0.8807995907</v>
      </c>
      <c r="C159" s="19">
        <f>vlookup(concatenate($B$152, $B$153, A159,$B$1), 'rq3-cross-test-raw'!$A:$G, 7, false)</f>
        <v>0.8733944954</v>
      </c>
      <c r="D159" s="19">
        <f>vlookup(concatenate($B$152, $B$153, A159,$D$1), 'rq3-cross-test-raw'!$A:$G, 6, false)</f>
        <v>0.8860941455</v>
      </c>
      <c r="E159" s="19">
        <f>vlookup(concatenate($B$152, $B$153, A159,$D$1), 'rq3-cross-test-raw'!$A:$G, 7, false)</f>
        <v>0.8779816514</v>
      </c>
      <c r="F159" s="19">
        <f>vlookup(concatenate($B$152, $B$153, A159,$F$1), 'rq3-cross-test-raw'!$A:$G, 6, false)</f>
        <v>0.7278120334</v>
      </c>
      <c r="G159" s="19">
        <f>vlookup(concatenate($B$152, $B$153, A159,$F$1), 'rq3-cross-test-raw'!$A:$G, 7, false)</f>
        <v>0.7100917431</v>
      </c>
      <c r="H159" s="19">
        <f>vlookup(concatenate($B$152, $B$153, A159,$H$1), 'rq3-cross-test-raw'!$A:$G, 6, false)</f>
        <v>0.9195564125</v>
      </c>
      <c r="I159" s="19">
        <f>vlookup(concatenate($B$152, $B$153, A159,$H$1), 'rq3-cross-test-raw'!$A:$G, 7, false)</f>
        <v>0.9073394495</v>
      </c>
      <c r="J159" s="19">
        <f>vlookup(concatenate($B$152, $B$153, A159,$J$1), 'rq3-cross-test-raw'!$A:$G, 6, false)</f>
        <v>0.9177129944</v>
      </c>
      <c r="K159" s="19">
        <f>vlookup(concatenate($B$152, $B$153, A159,$J$1), 'rq3-cross-test-raw'!$A:$G, 7, false)</f>
        <v>0.9082568807</v>
      </c>
      <c r="L159" s="19">
        <f>vlookup(concatenate($B$152, $B$153, A159,$L$1), 'rq3-cross-test-raw'!$A:$G, 6, false)</f>
        <v>0.8696327256</v>
      </c>
      <c r="M159" s="19">
        <f>vlookup(concatenate($B$152, $B$153, A159,$L$1), 'rq3-cross-test-raw'!$A:$G, 7, false)</f>
        <v>0.8614678899</v>
      </c>
    </row>
    <row r="160">
      <c r="A160" s="1" t="s">
        <v>68</v>
      </c>
      <c r="B160" s="19">
        <f>vlookup(concatenate($B$152, $B$153, A160,$B$1), 'rq3-cross-test-raw'!$A:$G, 6, false)</f>
        <v>0.9083880635</v>
      </c>
      <c r="C160" s="19">
        <f>vlookup(concatenate($B$152, $B$153, A160,$B$1), 'rq3-cross-test-raw'!$A:$G, 7, false)</f>
        <v>0.9052592316</v>
      </c>
      <c r="D160" s="19">
        <f>vlookup(concatenate($B$152, $B$153, A160,$D$1), 'rq3-cross-test-raw'!$A:$G, 6, false)</f>
        <v>0.9245130618</v>
      </c>
      <c r="E160" s="19">
        <f>vlookup(concatenate($B$152, $B$153, A160,$D$1), 'rq3-cross-test-raw'!$A:$G, 7, false)</f>
        <v>0.9203655352</v>
      </c>
      <c r="F160" s="19">
        <f>vlookup(concatenate($B$152, $B$153, A160,$F$1), 'rq3-cross-test-raw'!$A:$G, 6, false)</f>
        <v>0.7956308878</v>
      </c>
      <c r="G160" s="19">
        <f>vlookup(concatenate($B$152, $B$153, A160,$F$1), 'rq3-cross-test-raw'!$A:$G, 7, false)</f>
        <v>0.7637075718</v>
      </c>
      <c r="H160" s="19">
        <f>vlookup(concatenate($B$152, $B$153, A160,$H$1), 'rq3-cross-test-raw'!$A:$G, 6, false)</f>
        <v>0.9270375454</v>
      </c>
      <c r="I160" s="19">
        <f>vlookup(concatenate($B$152, $B$153, A160,$H$1), 'rq3-cross-test-raw'!$A:$G, 7, false)</f>
        <v>0.9268929504</v>
      </c>
      <c r="J160" s="19">
        <f>vlookup(concatenate($B$152, $B$153, A160,$J$1), 'rq3-cross-test-raw'!$A:$G, 6, false)</f>
        <v>0.9508973794</v>
      </c>
      <c r="K160" s="19">
        <f>vlookup(concatenate($B$152, $B$153, A160,$J$1), 'rq3-cross-test-raw'!$A:$G, 7, false)</f>
        <v>0.9507646401</v>
      </c>
      <c r="L160" s="19">
        <f>vlookup(concatenate($B$152, $B$153, A160,$L$1), 'rq3-cross-test-raw'!$A:$G, 6, false)</f>
        <v>0.9192247051</v>
      </c>
      <c r="M160" s="19">
        <f>vlookup(concatenate($B$152, $B$153, A160,$L$1), 'rq3-cross-test-raw'!$A:$G, 7, false)</f>
        <v>0.9175059058</v>
      </c>
    </row>
    <row r="161">
      <c r="A161" s="1" t="s">
        <v>70</v>
      </c>
      <c r="B161" s="19">
        <f>vlookup(concatenate($B$152, $B$153, A161,$B$1), 'rq3-cross-test-raw'!$A:$G, 6, false)</f>
        <v>0.8845912703</v>
      </c>
      <c r="C161" s="19">
        <f>vlookup(concatenate($B$152, $B$153, A161,$B$1), 'rq3-cross-test-raw'!$A:$G, 7, false)</f>
        <v>0.8737450563</v>
      </c>
      <c r="D161" s="19">
        <f>vlookup(concatenate($B$152, $B$153, A161,$D$1), 'rq3-cross-test-raw'!$A:$G, 6, false)</f>
        <v>0.8942798608</v>
      </c>
      <c r="E161" s="19">
        <f>vlookup(concatenate($B$152, $B$153, A161,$D$1), 'rq3-cross-test-raw'!$A:$G, 7, false)</f>
        <v>0.8834803772</v>
      </c>
      <c r="F161" s="19">
        <f>vlookup(concatenate($B$152, $B$153, A161,$F$1), 'rq3-cross-test-raw'!$A:$G, 6, false)</f>
        <v>0.7630034094</v>
      </c>
      <c r="G161" s="19">
        <f>vlookup(concatenate($B$152, $B$153, A161,$F$1), 'rq3-cross-test-raw'!$A:$G, 7, false)</f>
        <v>0.7023121387</v>
      </c>
      <c r="H161" s="19">
        <f>vlookup(concatenate($B$152, $B$153, A161,$H$1), 'rq3-cross-test-raw'!$A:$G, 6, false)</f>
        <v>0.8838482133</v>
      </c>
      <c r="I161" s="19">
        <f>vlookup(concatenate($B$152, $B$153, A161,$H$1), 'rq3-cross-test-raw'!$A:$G, 7, false)</f>
        <v>0.8777000304</v>
      </c>
      <c r="J161" s="19">
        <f>vlookup(concatenate($B$152, $B$153, A161,$J$1), 'rq3-cross-test-raw'!$A:$G, 6, false)</f>
        <v>0.9074014812</v>
      </c>
      <c r="K161" s="19">
        <f>vlookup(concatenate($B$152, $B$153, A161,$J$1), 'rq3-cross-test-raw'!$A:$G, 7, false)</f>
        <v>0.8973227867</v>
      </c>
      <c r="L161" s="19">
        <f>vlookup(concatenate($B$152, $B$153, A161,$L$1), 'rq3-cross-test-raw'!$A:$G, 6, false)</f>
        <v>0.8897598545</v>
      </c>
      <c r="M161" s="19">
        <f>vlookup(concatenate($B$152, $B$153, A161,$L$1), 'rq3-cross-test-raw'!$A:$G, 7, false)</f>
        <v>0.8760267721</v>
      </c>
    </row>
    <row r="163">
      <c r="A163" s="2" t="s">
        <v>73</v>
      </c>
    </row>
    <row r="164">
      <c r="A164" s="1" t="s">
        <v>74</v>
      </c>
      <c r="B164" s="19">
        <f>vlookup(concatenate($B$152, $B$153, A164,$B$1), 'rq3-cross-test-raw'!$A:$G, 6, false)</f>
        <v>0.5767842804</v>
      </c>
      <c r="C164" s="19">
        <f>vlookup(concatenate($B$152, $B$153, A164,$B$1), 'rq3-cross-test-raw'!$A:$G, 7, false)</f>
        <v>0.5765158807</v>
      </c>
      <c r="D164" s="19">
        <f>vlookup(concatenate($B$152, $B$153, A164,$D$1), 'rq3-cross-test-raw'!$A:$G, 6, false)</f>
        <v>0.651802454</v>
      </c>
      <c r="E164" s="19">
        <f>vlookup(concatenate($B$152, $B$153, A164,$D$1), 'rq3-cross-test-raw'!$A:$G, 7, false)</f>
        <v>0.6500068747</v>
      </c>
      <c r="F164" s="19">
        <f>vlookup(concatenate($B$152, $B$153, A164,$F$1), 'rq3-cross-test-raw'!$A:$G, 6, false)</f>
        <v>0.695267211</v>
      </c>
      <c r="G164" s="19">
        <f>vlookup(concatenate($B$152, $B$153, A164,$F$1), 'rq3-cross-test-raw'!$A:$G, 7, false)</f>
        <v>0.6906366011</v>
      </c>
      <c r="H164" s="19">
        <f>vlookup(concatenate($B$152, $B$153, A164,$H$1), 'rq3-cross-test-raw'!$A:$G, 6, false)</f>
        <v>0.5039189258</v>
      </c>
      <c r="I164" s="19">
        <f>vlookup(concatenate($B$152, $B$153, A164,$H$1), 'rq3-cross-test-raw'!$A:$G, 7, false)</f>
        <v>0.5039186031</v>
      </c>
      <c r="J164" s="19">
        <f>vlookup(concatenate($B$152, $B$153, A164,$J$1), 'rq3-cross-test-raw'!$A:$G, 6, false)</f>
        <v>0.6697181208</v>
      </c>
      <c r="K164" s="19">
        <f>vlookup(concatenate($B$152, $B$153, A164,$J$1), 'rq3-cross-test-raw'!$A:$G, 7, false)</f>
        <v>0.6604564829</v>
      </c>
      <c r="L164" s="19">
        <f>vlookup(concatenate($B$152, $B$153, A164,$L$1), 'rq3-cross-test-raw'!$A:$G, 6, false)</f>
        <v>0.6518670557</v>
      </c>
      <c r="M164" s="19">
        <f>vlookup(concatenate($B$152, $B$153, A164,$L$1), 'rq3-cross-test-raw'!$A:$G, 7, false)</f>
        <v>0.6517255603</v>
      </c>
    </row>
    <row r="165">
      <c r="A165" s="1" t="s">
        <v>76</v>
      </c>
      <c r="B165" s="19">
        <f>vlookup(concatenate($B$152, $B$153, A165,$B$1), 'rq3-cross-test-raw'!$A:$G, 6, false)</f>
        <v>0.6374948718</v>
      </c>
      <c r="C165" s="19">
        <f>vlookup(concatenate($B$152, $B$153, A165,$B$1), 'rq3-cross-test-raw'!$A:$G, 7, false)</f>
        <v>0.6314136237</v>
      </c>
      <c r="D165" s="19">
        <f>vlookup(concatenate($B$152, $B$153, A165,$D$1), 'rq3-cross-test-raw'!$A:$G, 6, false)</f>
        <v>0.6264051926</v>
      </c>
      <c r="E165" s="19">
        <f>vlookup(concatenate($B$152, $B$153, A165,$D$1), 'rq3-cross-test-raw'!$A:$G, 7, false)</f>
        <v>0.6230809964</v>
      </c>
      <c r="F165" s="19">
        <f>vlookup(concatenate($B$152, $B$153, A165,$F$1), 'rq3-cross-test-raw'!$A:$G, 6, false)</f>
        <v>0.7184195373</v>
      </c>
      <c r="G165" s="19">
        <f>vlookup(concatenate($B$152, $B$153, A165,$F$1), 'rq3-cross-test-raw'!$A:$G, 7, false)</f>
        <v>0.7092307041</v>
      </c>
      <c r="H165" s="19">
        <f>vlookup(concatenate($B$152, $B$153, A165,$H$1), 'rq3-cross-test-raw'!$A:$G, 6, false)</f>
        <v>0.80431199</v>
      </c>
      <c r="I165" s="19">
        <f>vlookup(concatenate($B$152, $B$153, A165,$H$1), 'rq3-cross-test-raw'!$A:$G, 7, false)</f>
        <v>0.8003876133</v>
      </c>
      <c r="J165" s="19">
        <f>vlookup(concatenate($B$152, $B$153, A165,$J$1), 'rq3-cross-test-raw'!$A:$G, 6, false)</f>
        <v>0.7782615365</v>
      </c>
      <c r="K165" s="19">
        <f>vlookup(concatenate($B$152, $B$153, A165,$J$1), 'rq3-cross-test-raw'!$A:$G, 7, false)</f>
        <v>0.7567758197</v>
      </c>
      <c r="L165" s="19">
        <f>vlookup(concatenate($B$152, $B$153, A165,$L$1), 'rq3-cross-test-raw'!$A:$G, 6, false)</f>
        <v>0.7122214182</v>
      </c>
      <c r="M165" s="19">
        <f>vlookup(concatenate($B$152, $B$153, A165,$L$1), 'rq3-cross-test-raw'!$A:$G, 7, false)</f>
        <v>0.6708527493</v>
      </c>
    </row>
    <row r="166">
      <c r="A166" s="1" t="s">
        <v>78</v>
      </c>
      <c r="B166" s="19">
        <f>vlookup(concatenate($B$152, $B$153, A166,$B$1), 'rq3-cross-test-raw'!$A:$G, 6, false)</f>
        <v>0.6131836275</v>
      </c>
      <c r="C166" s="19">
        <f>vlookup(concatenate($B$152, $B$153, A166,$B$1), 'rq3-cross-test-raw'!$A:$G, 7, false)</f>
        <v>0.6046224462</v>
      </c>
      <c r="D166" s="19">
        <f>vlookup(concatenate($B$152, $B$153, A166,$D$1), 'rq3-cross-test-raw'!$A:$G, 6, false)</f>
        <v>0.6330601334</v>
      </c>
      <c r="E166" s="19">
        <f>vlookup(concatenate($B$152, $B$153, A166,$D$1), 'rq3-cross-test-raw'!$A:$G, 7, false)</f>
        <v>0.6063811211</v>
      </c>
      <c r="F166" s="19">
        <f>vlookup(concatenate($B$152, $B$153, A166,$F$1), 'rq3-cross-test-raw'!$A:$G, 6, false)</f>
        <v>0.741690357</v>
      </c>
      <c r="G166" s="19">
        <f>vlookup(concatenate($B$152, $B$153, A166,$F$1), 'rq3-cross-test-raw'!$A:$G, 7, false)</f>
        <v>0.7260333774</v>
      </c>
      <c r="H166" s="19">
        <f>vlookup(concatenate($B$152, $B$153, A166,$H$1), 'rq3-cross-test-raw'!$A:$G, 6, false)</f>
        <v>0.5554612803</v>
      </c>
      <c r="I166" s="19">
        <f>vlookup(concatenate($B$152, $B$153, A166,$H$1), 'rq3-cross-test-raw'!$A:$G, 7, false)</f>
        <v>0.5398632973</v>
      </c>
      <c r="J166" s="19">
        <f>vlookup(concatenate($B$152, $B$153, A166,$J$1), 'rq3-cross-test-raw'!$A:$G, 6, false)</f>
        <v>0.7593961899</v>
      </c>
      <c r="K166" s="19">
        <f>vlookup(concatenate($B$152, $B$153, A166,$J$1), 'rq3-cross-test-raw'!$A:$G, 7, false)</f>
        <v>0.6814678075</v>
      </c>
      <c r="L166" s="19">
        <f>vlookup(concatenate($B$152, $B$153, A166,$L$1), 'rq3-cross-test-raw'!$A:$G, 6, false)</f>
        <v>0.6935266501</v>
      </c>
      <c r="M166" s="19">
        <f>vlookup(concatenate($B$152, $B$153, A166,$L$1), 'rq3-cross-test-raw'!$A:$G, 7, false)</f>
        <v>0.6875545688</v>
      </c>
    </row>
    <row r="167">
      <c r="A167" s="1" t="s">
        <v>79</v>
      </c>
      <c r="B167" s="19">
        <f>vlookup(concatenate($B$152, $B$153, A167,$B$1), 'rq3-cross-test-raw'!$A:$G, 6, false)</f>
        <v>0.5988023271</v>
      </c>
      <c r="C167" s="19">
        <f>vlookup(concatenate($B$152, $B$153, A167,$B$1), 'rq3-cross-test-raw'!$A:$G, 7, false)</f>
        <v>0.5966594594</v>
      </c>
      <c r="D167" s="19">
        <f>vlookup(concatenate($B$152, $B$153, A167,$D$1), 'rq3-cross-test-raw'!$A:$G, 6, false)</f>
        <v>0.6229052706</v>
      </c>
      <c r="E167" s="19">
        <f>vlookup(concatenate($B$152, $B$153, A167,$D$1), 'rq3-cross-test-raw'!$A:$G, 7, false)</f>
        <v>0.6044160082</v>
      </c>
      <c r="F167" s="19">
        <f>vlookup(concatenate($B$152, $B$153, A167,$F$1), 'rq3-cross-test-raw'!$A:$G, 6, false)</f>
        <v>0.7437029224</v>
      </c>
      <c r="G167" s="19">
        <f>vlookup(concatenate($B$152, $B$153, A167,$F$1), 'rq3-cross-test-raw'!$A:$G, 7, false)</f>
        <v>0.7206597487</v>
      </c>
      <c r="H167" s="19">
        <f>vlookup(concatenate($B$152, $B$153, A167,$H$1), 'rq3-cross-test-raw'!$A:$G, 6, false)</f>
        <v>0.5497832679</v>
      </c>
      <c r="I167" s="19">
        <f>vlookup(concatenate($B$152, $B$153, A167,$H$1), 'rq3-cross-test-raw'!$A:$G, 7, false)</f>
        <v>0.5284822082</v>
      </c>
      <c r="J167" s="19">
        <f>vlookup(concatenate($B$152, $B$153, A167,$J$1), 'rq3-cross-test-raw'!$A:$G, 6, false)</f>
        <v>0.7461718733</v>
      </c>
      <c r="K167" s="19">
        <f>vlookup(concatenate($B$152, $B$153, A167,$J$1), 'rq3-cross-test-raw'!$A:$G, 7, false)</f>
        <v>0.6415308936</v>
      </c>
      <c r="L167" s="19">
        <f>vlookup(concatenate($B$152, $B$153, A167,$L$1), 'rq3-cross-test-raw'!$A:$G, 6, false)</f>
        <v>0.5806918082</v>
      </c>
      <c r="M167" s="19">
        <f>vlookup(concatenate($B$152, $B$153, A167,$L$1), 'rq3-cross-test-raw'!$A:$G, 7, false)</f>
        <v>0.5748125166</v>
      </c>
    </row>
    <row r="168">
      <c r="A168" s="1" t="s">
        <v>81</v>
      </c>
      <c r="B168" s="19">
        <f>vlookup(concatenate($B$152, $B$153, A168,$B$1), 'rq3-cross-test-raw'!$A:$G, 6, false)</f>
        <v>0.7483200181</v>
      </c>
      <c r="C168" s="19">
        <f>vlookup(concatenate($B$152, $B$153, A168,$B$1), 'rq3-cross-test-raw'!$A:$G, 7, false)</f>
        <v>0.7482236454</v>
      </c>
      <c r="D168" s="19">
        <f>vlookup(concatenate($B$152, $B$153, A168,$D$1), 'rq3-cross-test-raw'!$A:$G, 6, false)</f>
        <v>0.7565334811</v>
      </c>
      <c r="E168" s="19">
        <f>vlookup(concatenate($B$152, $B$153, A168,$D$1), 'rq3-cross-test-raw'!$A:$G, 7, false)</f>
        <v>0.7551965319</v>
      </c>
      <c r="F168" s="19">
        <f>vlookup(concatenate($B$152, $B$153, A168,$F$1), 'rq3-cross-test-raw'!$A:$G, 6, false)</f>
        <v>0.7882873197</v>
      </c>
      <c r="G168" s="19">
        <f>vlookup(concatenate($B$152, $B$153, A168,$F$1), 'rq3-cross-test-raw'!$A:$G, 7, false)</f>
        <v>0.7778680325</v>
      </c>
      <c r="H168" s="19">
        <f>vlookup(concatenate($B$152, $B$153, A168,$H$1), 'rq3-cross-test-raw'!$A:$G, 6, false)</f>
        <v>0.7237663367</v>
      </c>
      <c r="I168" s="19">
        <f>vlookup(concatenate($B$152, $B$153, A168,$H$1), 'rq3-cross-test-raw'!$A:$G, 7, false)</f>
        <v>0.7224611596</v>
      </c>
      <c r="J168" s="19">
        <f>vlookup(concatenate($B$152, $B$153, A168,$J$1), 'rq3-cross-test-raw'!$A:$G, 6, false)</f>
        <v>0.8033613868</v>
      </c>
      <c r="K168" s="19">
        <f>vlookup(concatenate($B$152, $B$153, A168,$J$1), 'rq3-cross-test-raw'!$A:$G, 7, false)</f>
        <v>0.7981069318</v>
      </c>
      <c r="L168" s="19">
        <f>vlookup(concatenate($B$152, $B$153, A168,$L$1), 'rq3-cross-test-raw'!$A:$G, 6, false)</f>
        <v>0.7381077983</v>
      </c>
      <c r="M168" s="19">
        <f>vlookup(concatenate($B$152, $B$153, A168,$L$1), 'rq3-cross-test-raw'!$A:$G, 7, false)</f>
        <v>0.7368601062</v>
      </c>
    </row>
    <row r="169">
      <c r="A169" s="1" t="s">
        <v>82</v>
      </c>
      <c r="B169" s="19">
        <f>vlookup(concatenate($B$152, $B$153, A169,$B$1), 'rq3-cross-test-raw'!$A:$G, 6, false)</f>
        <v>0.7268323604</v>
      </c>
      <c r="C169" s="19">
        <f>vlookup(concatenate($B$152, $B$153, A169,$B$1), 'rq3-cross-test-raw'!$A:$G, 7, false)</f>
        <v>0.726558084</v>
      </c>
      <c r="D169" s="19">
        <f>vlookup(concatenate($B$152, $B$153, A169,$D$1), 'rq3-cross-test-raw'!$A:$G, 6, false)</f>
        <v>0.7568148178</v>
      </c>
      <c r="E169" s="19">
        <f>vlookup(concatenate($B$152, $B$153, A169,$D$1), 'rq3-cross-test-raw'!$A:$G, 7, false)</f>
        <v>0.7546109239</v>
      </c>
      <c r="F169" s="19">
        <f>vlookup(concatenate($B$152, $B$153, A169,$F$1), 'rq3-cross-test-raw'!$A:$G, 6, false)</f>
        <v>0.7686761191</v>
      </c>
      <c r="G169" s="19">
        <f>vlookup(concatenate($B$152, $B$153, A169,$F$1), 'rq3-cross-test-raw'!$A:$G, 7, false)</f>
        <v>0.7655808403</v>
      </c>
      <c r="H169" s="19">
        <f>vlookup(concatenate($B$152, $B$153, A169,$H$1), 'rq3-cross-test-raw'!$A:$G, 6, false)</f>
        <v>0.5645181735</v>
      </c>
      <c r="I169" s="19">
        <f>vlookup(concatenate($B$152, $B$153, A169,$H$1), 'rq3-cross-test-raw'!$A:$G, 7, false)</f>
        <v>0.5641970398</v>
      </c>
      <c r="J169" s="19">
        <f>vlookup(concatenate($B$152, $B$153, A169,$J$1), 'rq3-cross-test-raw'!$A:$G, 6, false)</f>
        <v>0.7563202485</v>
      </c>
      <c r="K169" s="19">
        <f>vlookup(concatenate($B$152, $B$153, A169,$J$1), 'rq3-cross-test-raw'!$A:$G, 7, false)</f>
        <v>0.741746394</v>
      </c>
      <c r="L169" s="19">
        <f>vlookup(concatenate($B$152, $B$153, A169,$L$1), 'rq3-cross-test-raw'!$A:$G, 6, false)</f>
        <v>0.7431775607</v>
      </c>
      <c r="M169" s="19">
        <f>vlookup(concatenate($B$152, $B$153, A169,$L$1), 'rq3-cross-test-raw'!$A:$G, 7, false)</f>
        <v>0.7408252559</v>
      </c>
    </row>
    <row r="170">
      <c r="A170" s="1" t="s">
        <v>83</v>
      </c>
      <c r="B170" s="19">
        <f>vlookup(concatenate($B$152, $B$153, A170,$B$1), 'rq3-cross-test-raw'!$A:$G, 6, false)</f>
        <v>0.7145039997</v>
      </c>
      <c r="C170" s="19">
        <f>vlookup(concatenate($B$152, $B$153, A170,$B$1), 'rq3-cross-test-raw'!$A:$G, 7, false)</f>
        <v>0.6920253325</v>
      </c>
      <c r="D170" s="19">
        <f>vlookup(concatenate($B$152, $B$153, A170,$D$1), 'rq3-cross-test-raw'!$A:$G, 6, false)</f>
        <v>0.7408729751</v>
      </c>
      <c r="E170" s="19">
        <f>vlookup(concatenate($B$152, $B$153, A170,$D$1), 'rq3-cross-test-raw'!$A:$G, 7, false)</f>
        <v>0.6995636703</v>
      </c>
      <c r="F170" s="19">
        <f>vlookup(concatenate($B$152, $B$153, A170,$F$1), 'rq3-cross-test-raw'!$A:$G, 6, false)</f>
        <v>0.7726417862</v>
      </c>
      <c r="G170" s="19">
        <f>vlookup(concatenate($B$152, $B$153, A170,$F$1), 'rq3-cross-test-raw'!$A:$G, 7, false)</f>
        <v>0.7612111328</v>
      </c>
      <c r="H170" s="19">
        <f>vlookup(concatenate($B$152, $B$153, A170,$H$1), 'rq3-cross-test-raw'!$A:$G, 6, false)</f>
        <v>0.7928526875</v>
      </c>
      <c r="I170" s="19">
        <f>vlookup(concatenate($B$152, $B$153, A170,$H$1), 'rq3-cross-test-raw'!$A:$G, 7, false)</f>
        <v>0.7779568754</v>
      </c>
      <c r="J170" s="19">
        <f>vlookup(concatenate($B$152, $B$153, A170,$J$1), 'rq3-cross-test-raw'!$A:$G, 6, false)</f>
        <v>0.741259278</v>
      </c>
      <c r="K170" s="19">
        <f>vlookup(concatenate($B$152, $B$153, A170,$J$1), 'rq3-cross-test-raw'!$A:$G, 7, false)</f>
        <v>0.6417415064</v>
      </c>
      <c r="L170" s="19">
        <f>vlookup(concatenate($B$152, $B$153, A170,$L$1), 'rq3-cross-test-raw'!$A:$G, 6, false)</f>
        <v>0.6132751185</v>
      </c>
      <c r="M170" s="19">
        <f>vlookup(concatenate($B$152, $B$153, A170,$L$1), 'rq3-cross-test-raw'!$A:$G, 7, false)</f>
        <v>0.5725662967</v>
      </c>
    </row>
    <row r="172">
      <c r="A172" s="2" t="s">
        <v>84</v>
      </c>
    </row>
    <row r="173">
      <c r="A173" s="1" t="s">
        <v>85</v>
      </c>
      <c r="B173" s="19">
        <f>vlookup(concatenate($B$152, $B$153, A173,$B$1), 'rq3-cross-test-raw'!$A:$G, 6, false)</f>
        <v>0.8192855234</v>
      </c>
      <c r="C173" s="19">
        <f>vlookup(concatenate($B$152, $B$153, A173,$B$1), 'rq3-cross-test-raw'!$A:$G, 7, false)</f>
        <v>0.81903457</v>
      </c>
      <c r="D173" s="19">
        <f>vlookup(concatenate($B$152, $B$153, A173,$D$1), 'rq3-cross-test-raw'!$A:$G, 6, false)</f>
        <v>0.7389168242</v>
      </c>
      <c r="E173" s="19">
        <f>vlookup(concatenate($B$152, $B$153, A173,$D$1), 'rq3-cross-test-raw'!$A:$G, 7, false)</f>
        <v>0.7386172007</v>
      </c>
      <c r="F173" s="19">
        <f>vlookup(concatenate($B$152, $B$153, A173,$F$1), 'rq3-cross-test-raw'!$A:$G, 6, false)</f>
        <v>0.7344351084</v>
      </c>
      <c r="G173" s="19">
        <f>vlookup(concatenate($B$152, $B$153, A173,$F$1), 'rq3-cross-test-raw'!$A:$G, 7, false)</f>
        <v>0.7055227656</v>
      </c>
      <c r="H173" s="19">
        <f>vlookup(concatenate($B$152, $B$153, A173,$H$1), 'rq3-cross-test-raw'!$A:$G, 6, false)</f>
        <v>0.7865969206</v>
      </c>
      <c r="I173" s="19">
        <f>vlookup(concatenate($B$152, $B$153, A173,$H$1), 'rq3-cross-test-raw'!$A:$G, 7, false)</f>
        <v>0.7855185497</v>
      </c>
      <c r="J173" s="19">
        <f>vlookup(concatenate($B$152, $B$153, A173,$J$1), 'rq3-cross-test-raw'!$A:$G, 6, false)</f>
        <v>0.7970110487</v>
      </c>
      <c r="K173" s="19">
        <f>vlookup(concatenate($B$152, $B$153, A173,$J$1), 'rq3-cross-test-raw'!$A:$G, 7, false)</f>
        <v>0.7912099494</v>
      </c>
      <c r="L173" s="19">
        <f>vlookup(concatenate($B$152, $B$153, A173,$L$1), 'rq3-cross-test-raw'!$A:$G, 6, false)</f>
        <v>0.7693449882</v>
      </c>
      <c r="M173" s="19">
        <f>vlookup(concatenate($B$152, $B$153, A173,$L$1), 'rq3-cross-test-raw'!$A:$G, 7, false)</f>
        <v>0.7677065767</v>
      </c>
    </row>
    <row r="174">
      <c r="A174" s="1" t="s">
        <v>87</v>
      </c>
      <c r="B174" s="19">
        <f>vlookup(concatenate($B$152, $B$153, A174,$B$1), 'rq3-cross-test-raw'!$A:$G, 6, false)</f>
        <v>0.6841090646</v>
      </c>
      <c r="C174" s="19">
        <f>vlookup(concatenate($B$152, $B$153, A174,$B$1), 'rq3-cross-test-raw'!$A:$G, 7, false)</f>
        <v>0.6716250108</v>
      </c>
      <c r="D174" s="19">
        <f>vlookup(concatenate($B$152, $B$153, A174,$D$1), 'rq3-cross-test-raw'!$A:$G, 6, false)</f>
        <v>0.7096374399</v>
      </c>
      <c r="E174" s="19">
        <f>vlookup(concatenate($B$152, $B$153, A174,$D$1), 'rq3-cross-test-raw'!$A:$G, 7, false)</f>
        <v>0.6984346623</v>
      </c>
      <c r="F174" s="19">
        <f>vlookup(concatenate($B$152, $B$153, A174,$F$1), 'rq3-cross-test-raw'!$A:$G, 6, false)</f>
        <v>0.7293420855</v>
      </c>
      <c r="G174" s="19">
        <f>vlookup(concatenate($B$152, $B$153, A174,$F$1), 'rq3-cross-test-raw'!$A:$G, 7, false)</f>
        <v>0.7058721785</v>
      </c>
      <c r="H174" s="19">
        <f>vlookup(concatenate($B$152, $B$153, A174,$H$1), 'rq3-cross-test-raw'!$A:$G, 6, false)</f>
        <v>0.6571981705</v>
      </c>
      <c r="I174" s="19">
        <f>vlookup(concatenate($B$152, $B$153, A174,$H$1), 'rq3-cross-test-raw'!$A:$G, 7, false)</f>
        <v>0.6471287728</v>
      </c>
      <c r="J174" s="19">
        <f>vlookup(concatenate($B$152, $B$153, A174,$J$1), 'rq3-cross-test-raw'!$A:$G, 6, false)</f>
        <v>0.7810606403</v>
      </c>
      <c r="K174" s="19">
        <f>vlookup(concatenate($B$152, $B$153, A174,$J$1), 'rq3-cross-test-raw'!$A:$G, 7, false)</f>
        <v>0.712942143</v>
      </c>
      <c r="L174" s="19">
        <f>vlookup(concatenate($B$152, $B$153, A174,$L$1), 'rq3-cross-test-raw'!$A:$G, 6, false)</f>
        <v>0.7021637446</v>
      </c>
      <c r="M174" s="19">
        <f>vlookup(concatenate($B$152, $B$153, A174,$L$1), 'rq3-cross-test-raw'!$A:$G, 7, false)</f>
        <v>0.6935051457</v>
      </c>
    </row>
    <row r="175">
      <c r="A175" s="1" t="s">
        <v>88</v>
      </c>
      <c r="B175" s="19">
        <f>vlookup(concatenate($B$152, $B$153, A175,$B$1), 'rq3-cross-test-raw'!$A:$G, 6, false)</f>
        <v>0.6744366902</v>
      </c>
      <c r="C175" s="19">
        <f>vlookup(concatenate($B$152, $B$153, A175,$B$1), 'rq3-cross-test-raw'!$A:$G, 7, false)</f>
        <v>0.6599262483</v>
      </c>
      <c r="D175" s="19">
        <f>vlookup(concatenate($B$152, $B$153, A175,$D$1), 'rq3-cross-test-raw'!$A:$G, 6, false)</f>
        <v>0.6996749622</v>
      </c>
      <c r="E175" s="19">
        <f>vlookup(concatenate($B$152, $B$153, A175,$D$1), 'rq3-cross-test-raw'!$A:$G, 7, false)</f>
        <v>0.6812054165</v>
      </c>
      <c r="F175" s="19">
        <f>vlookup(concatenate($B$152, $B$153, A175,$F$1), 'rq3-cross-test-raw'!$A:$G, 6, false)</f>
        <v>0.7075236449</v>
      </c>
      <c r="G175" s="19">
        <f>vlookup(concatenate($B$152, $B$153, A175,$F$1), 'rq3-cross-test-raw'!$A:$G, 7, false)</f>
        <v>0.6769435377</v>
      </c>
      <c r="H175" s="19">
        <f>vlookup(concatenate($B$152, $B$153, A175,$H$1), 'rq3-cross-test-raw'!$A:$G, 6, false)</f>
        <v>0.6053909169</v>
      </c>
      <c r="I175" s="19">
        <f>vlookup(concatenate($B$152, $B$153, A175,$H$1), 'rq3-cross-test-raw'!$A:$G, 7, false)</f>
        <v>0.6032221013</v>
      </c>
      <c r="J175" s="19">
        <f>vlookup(concatenate($B$152, $B$153, A175,$J$1), 'rq3-cross-test-raw'!$A:$G, 6, false)</f>
        <v>0.7648257895</v>
      </c>
      <c r="K175" s="19">
        <f>vlookup(concatenate($B$152, $B$153, A175,$J$1), 'rq3-cross-test-raw'!$A:$G, 7, false)</f>
        <v>0.7483980172</v>
      </c>
      <c r="L175" s="19">
        <f>vlookup(concatenate($B$152, $B$153, A175,$L$1), 'rq3-cross-test-raw'!$A:$G, 6, false)</f>
        <v>0.7138838716</v>
      </c>
      <c r="M175" s="19">
        <f>vlookup(concatenate($B$152, $B$153, A175,$L$1), 'rq3-cross-test-raw'!$A:$G, 7, false)</f>
        <v>0.7098597509</v>
      </c>
    </row>
    <row r="176">
      <c r="A176" s="1" t="s">
        <v>89</v>
      </c>
      <c r="B176" s="19">
        <f>vlookup(concatenate($B$152, $B$153, A176,$B$1), 'rq3-cross-test-raw'!$A:$G, 6, false)</f>
        <v>0.7538630281</v>
      </c>
      <c r="C176" s="19">
        <f>vlookup(concatenate($B$152, $B$153, A176,$B$1), 'rq3-cross-test-raw'!$A:$G, 7, false)</f>
        <v>0.7303798825</v>
      </c>
      <c r="D176" s="19">
        <f>vlookup(concatenate($B$152, $B$153, A176,$D$1), 'rq3-cross-test-raw'!$A:$G, 6, false)</f>
        <v>0.774440968</v>
      </c>
      <c r="E176" s="19">
        <f>vlookup(concatenate($B$152, $B$153, A176,$D$1), 'rq3-cross-test-raw'!$A:$G, 7, false)</f>
        <v>0.7520655778</v>
      </c>
      <c r="F176" s="19">
        <f>vlookup(concatenate($B$152, $B$153, A176,$F$1), 'rq3-cross-test-raw'!$A:$G, 6, false)</f>
        <v>0.7709398457</v>
      </c>
      <c r="G176" s="19">
        <f>vlookup(concatenate($B$152, $B$153, A176,$F$1), 'rq3-cross-test-raw'!$A:$G, 7, false)</f>
        <v>0.7514013002</v>
      </c>
      <c r="H176" s="19">
        <f>vlookup(concatenate($B$152, $B$153, A176,$H$1), 'rq3-cross-test-raw'!$A:$G, 6, false)</f>
        <v>0.6343765778</v>
      </c>
      <c r="I176" s="19">
        <f>vlookup(concatenate($B$152, $B$153, A176,$H$1), 'rq3-cross-test-raw'!$A:$G, 7, false)</f>
        <v>0.5848131217</v>
      </c>
      <c r="J176" s="19">
        <f>vlookup(concatenate($B$152, $B$153, A176,$J$1), 'rq3-cross-test-raw'!$A:$G, 6, false)</f>
        <v>0.7332547888</v>
      </c>
      <c r="K176" s="19">
        <f>vlookup(concatenate($B$152, $B$153, A176,$J$1), 'rq3-cross-test-raw'!$A:$G, 7, false)</f>
        <v>0.5487487844</v>
      </c>
      <c r="L176" s="19">
        <f>vlookup(concatenate($B$152, $B$153, A176,$L$1), 'rq3-cross-test-raw'!$A:$G, 6, false)</f>
        <v>0.7173664327</v>
      </c>
      <c r="M176" s="19">
        <f>vlookup(concatenate($B$152, $B$153, A176,$L$1), 'rq3-cross-test-raw'!$A:$G, 7, false)</f>
        <v>0.654223427</v>
      </c>
    </row>
    <row r="177">
      <c r="A177" s="1" t="s">
        <v>91</v>
      </c>
      <c r="B177" s="19">
        <f>vlookup(concatenate($B$152, $B$153, A177,$B$1), 'rq3-cross-test-raw'!$A:$G, 6, false)</f>
        <v>0.6897027798</v>
      </c>
      <c r="C177" s="19">
        <f>vlookup(concatenate($B$152, $B$153, A177,$B$1), 'rq3-cross-test-raw'!$A:$G, 7, false)</f>
        <v>0.6708000768</v>
      </c>
      <c r="D177" s="19">
        <f>vlookup(concatenate($B$152, $B$153, A177,$D$1), 'rq3-cross-test-raw'!$A:$G, 6, false)</f>
        <v>0.6904979434</v>
      </c>
      <c r="E177" s="19">
        <f>vlookup(concatenate($B$152, $B$153, A177,$D$1), 'rq3-cross-test-raw'!$A:$G, 7, false)</f>
        <v>0.6692525472</v>
      </c>
      <c r="F177" s="19">
        <f>vlookup(concatenate($B$152, $B$153, A177,$F$1), 'rq3-cross-test-raw'!$A:$G, 6, false)</f>
        <v>0.7280059842</v>
      </c>
      <c r="G177" s="19">
        <f>vlookup(concatenate($B$152, $B$153, A177,$F$1), 'rq3-cross-test-raw'!$A:$G, 7, false)</f>
        <v>0.7043938643</v>
      </c>
      <c r="H177" s="19">
        <f>vlookup(concatenate($B$152, $B$153, A177,$H$1), 'rq3-cross-test-raw'!$A:$G, 6, false)</f>
        <v>0.6582672537</v>
      </c>
      <c r="I177" s="19">
        <f>vlookup(concatenate($B$152, $B$153, A177,$H$1), 'rq3-cross-test-raw'!$A:$G, 7, false)</f>
        <v>0.6135474816</v>
      </c>
      <c r="J177" s="19">
        <f>vlookup(concatenate($B$152, $B$153, A177,$J$1), 'rq3-cross-test-raw'!$A:$G, 6, false)</f>
        <v>0.7771581416</v>
      </c>
      <c r="K177" s="19">
        <f>vlookup(concatenate($B$152, $B$153, A177,$J$1), 'rq3-cross-test-raw'!$A:$G, 7, false)</f>
        <v>0.6239283258</v>
      </c>
      <c r="L177" s="19">
        <f>vlookup(concatenate($B$152, $B$153, A177,$L$1), 'rq3-cross-test-raw'!$A:$G, 6, false)</f>
        <v>0.7082095889</v>
      </c>
      <c r="M177" s="19">
        <f>vlookup(concatenate($B$152, $B$153, A177,$L$1), 'rq3-cross-test-raw'!$A:$G, 7, false)</f>
        <v>0.6564224476</v>
      </c>
    </row>
    <row r="178">
      <c r="A178" s="1" t="s">
        <v>93</v>
      </c>
      <c r="B178" s="19">
        <f>vlookup(concatenate($B$152, $B$153, A178,$B$1), 'rq3-cross-test-raw'!$A:$G, 6, false)</f>
        <v>0.7090258181</v>
      </c>
      <c r="C178" s="19">
        <f>vlookup(concatenate($B$152, $B$153, A178,$B$1), 'rq3-cross-test-raw'!$A:$G, 7, false)</f>
        <v>0.7053884987</v>
      </c>
      <c r="D178" s="19">
        <f>vlookup(concatenate($B$152, $B$153, A178,$D$1), 'rq3-cross-test-raw'!$A:$G, 6, false)</f>
        <v>0.7169621514</v>
      </c>
      <c r="E178" s="19">
        <f>vlookup(concatenate($B$152, $B$153, A178,$D$1), 'rq3-cross-test-raw'!$A:$G, 7, false)</f>
        <v>0.7121927129</v>
      </c>
      <c r="F178" s="19">
        <f>vlookup(concatenate($B$152, $B$153, A178,$F$1), 'rq3-cross-test-raw'!$A:$G, 6, false)</f>
        <v>0.744200894</v>
      </c>
      <c r="G178" s="19">
        <f>vlookup(concatenate($B$152, $B$153, A178,$F$1), 'rq3-cross-test-raw'!$A:$G, 7, false)</f>
        <v>0.7321938104</v>
      </c>
      <c r="H178" s="19">
        <f>vlookup(concatenate($B$152, $B$153, A178,$H$1), 'rq3-cross-test-raw'!$A:$G, 6, false)</f>
        <v>0.64393935</v>
      </c>
      <c r="I178" s="19">
        <f>vlookup(concatenate($B$152, $B$153, A178,$H$1), 'rq3-cross-test-raw'!$A:$G, 7, false)</f>
        <v>0.6283472344</v>
      </c>
      <c r="J178" s="19">
        <f>vlookup(concatenate($B$152, $B$153, A178,$J$1), 'rq3-cross-test-raw'!$A:$G, 6, false)</f>
        <v>0.7410637021</v>
      </c>
      <c r="K178" s="19">
        <f>vlookup(concatenate($B$152, $B$153, A178,$J$1), 'rq3-cross-test-raw'!$A:$G, 7, false)</f>
        <v>0.6812993854</v>
      </c>
      <c r="L178" s="19">
        <f>vlookup(concatenate($B$152, $B$153, A178,$L$1), 'rq3-cross-test-raw'!$A:$G, 6, false)</f>
        <v>0.7074339914</v>
      </c>
      <c r="M178" s="19">
        <f>vlookup(concatenate($B$152, $B$153, A178,$L$1), 'rq3-cross-test-raw'!$A:$G, 7, false)</f>
        <v>0.6959229587</v>
      </c>
    </row>
  </sheetData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</cols>
  <sheetData>
    <row r="1">
      <c r="A1" s="2" t="s">
        <v>303</v>
      </c>
      <c r="B1" s="18" t="s">
        <v>45</v>
      </c>
      <c r="D1" s="18" t="s">
        <v>46</v>
      </c>
      <c r="F1" s="18" t="s">
        <v>47</v>
      </c>
    </row>
    <row r="2">
      <c r="A2" s="1"/>
      <c r="B2" s="25" t="s">
        <v>136</v>
      </c>
      <c r="C2" s="25" t="s">
        <v>137</v>
      </c>
      <c r="D2" s="25" t="s">
        <v>136</v>
      </c>
      <c r="E2" s="25" t="s">
        <v>137</v>
      </c>
      <c r="F2" s="25" t="s">
        <v>136</v>
      </c>
      <c r="G2" s="25" t="s">
        <v>137</v>
      </c>
    </row>
    <row r="3">
      <c r="A3" s="1" t="s">
        <v>45</v>
      </c>
      <c r="B3" s="26" t="s">
        <v>304</v>
      </c>
      <c r="D3" s="19">
        <f>average('rq3-results'!J6:J29)</f>
        <v>0.8378125611</v>
      </c>
      <c r="E3" s="19">
        <f>average('rq3-results'!K6:K29)</f>
        <v>0.7923166488</v>
      </c>
      <c r="F3" s="19">
        <f>average('rq3-results'!J35:J58)</f>
        <v>0.7745653118</v>
      </c>
      <c r="G3" s="19">
        <f>average('rq3-results'!K35:K58)</f>
        <v>0.7018724725</v>
      </c>
    </row>
    <row r="4">
      <c r="A4" s="1" t="s">
        <v>46</v>
      </c>
      <c r="B4" s="19">
        <f>average('rq3-results'!J65:J88)</f>
        <v>0.8650650403</v>
      </c>
      <c r="C4" s="19">
        <f>average('rq3-results'!K65:K88)</f>
        <v>0.8410148745</v>
      </c>
      <c r="D4" s="26" t="s">
        <v>304</v>
      </c>
      <c r="F4" s="19">
        <f>average('rq3-results'!J95:J118)</f>
        <v>0.836838072</v>
      </c>
      <c r="G4" s="19">
        <f>average('rq3-results'!K95:K118)</f>
        <v>0.7961080032</v>
      </c>
    </row>
    <row r="5">
      <c r="A5" s="1" t="s">
        <v>47</v>
      </c>
      <c r="B5" s="19">
        <f>average('rq3-results'!J125:J148)</f>
        <v>0.7724676144</v>
      </c>
      <c r="C5" s="19">
        <f>average('rq3-results'!K125:K148)</f>
        <v>0.7281087608</v>
      </c>
      <c r="D5" s="19">
        <f>average('rq3-results'!J155:J178)</f>
        <v>0.8060741726</v>
      </c>
      <c r="E5" s="19">
        <f>average('rq3-results'!K155:K178)</f>
        <v>0.7622803381</v>
      </c>
      <c r="F5" s="26" t="s">
        <v>304</v>
      </c>
    </row>
    <row r="8">
      <c r="A8" s="2" t="s">
        <v>305</v>
      </c>
      <c r="B8" s="18" t="s">
        <v>45</v>
      </c>
      <c r="D8" s="18" t="s">
        <v>46</v>
      </c>
      <c r="F8" s="18" t="s">
        <v>47</v>
      </c>
    </row>
    <row r="9">
      <c r="A9" s="1"/>
      <c r="B9" s="25" t="s">
        <v>136</v>
      </c>
      <c r="C9" s="25" t="s">
        <v>137</v>
      </c>
      <c r="D9" s="25" t="s">
        <v>136</v>
      </c>
      <c r="E9" s="25" t="s">
        <v>137</v>
      </c>
      <c r="F9" s="25" t="s">
        <v>136</v>
      </c>
      <c r="G9" s="25" t="s">
        <v>137</v>
      </c>
    </row>
    <row r="10">
      <c r="A10" s="1" t="s">
        <v>45</v>
      </c>
      <c r="B10" s="26" t="s">
        <v>304</v>
      </c>
      <c r="D10" s="19">
        <f>average('rq3-results'!H6:H29)</f>
        <v>0.7790761913</v>
      </c>
      <c r="E10" s="19">
        <f>average('rq3-results'!I6:I29)</f>
        <v>0.7554727092</v>
      </c>
      <c r="F10" s="19">
        <f>average('rq3-results'!H35:H58)</f>
        <v>0.7213841682</v>
      </c>
      <c r="G10" s="19">
        <f>average('rq3-results'!I35:I58)</f>
        <v>0.6947556903</v>
      </c>
    </row>
    <row r="11">
      <c r="A11" s="1" t="s">
        <v>46</v>
      </c>
      <c r="B11" s="19">
        <f>average('rq3-results'!H65:H88)</f>
        <v>0.8214380052</v>
      </c>
      <c r="C11" s="19">
        <f>average('rq3-results'!I65:I88)</f>
        <v>0.8115389172</v>
      </c>
      <c r="D11" s="26" t="s">
        <v>304</v>
      </c>
      <c r="F11" s="19">
        <f>average('rq3-results'!H95:H118)</f>
        <v>0.7955407462</v>
      </c>
      <c r="G11" s="19">
        <f>average('rq3-results'!I95:I118)</f>
        <v>0.7711133273</v>
      </c>
    </row>
    <row r="12">
      <c r="A12" s="1" t="s">
        <v>47</v>
      </c>
      <c r="B12" s="19">
        <f>average('rq3-results'!H125:H148)</f>
        <v>0.708455524</v>
      </c>
      <c r="C12" s="19">
        <f>average('rq3-results'!I125:I148)</f>
        <v>0.6950996991</v>
      </c>
      <c r="D12" s="19">
        <f>average('rq3-results'!H155:H178)</f>
        <v>0.7285117627</v>
      </c>
      <c r="E12" s="19">
        <f>average('rq3-results'!I155:I178)</f>
        <v>0.715170163</v>
      </c>
      <c r="F12" s="26" t="s">
        <v>304</v>
      </c>
    </row>
    <row r="15">
      <c r="A15" s="2" t="s">
        <v>306</v>
      </c>
      <c r="B15" s="18" t="s">
        <v>45</v>
      </c>
      <c r="D15" s="18" t="s">
        <v>46</v>
      </c>
      <c r="F15" s="18" t="s">
        <v>47</v>
      </c>
    </row>
    <row r="16">
      <c r="A16" s="1"/>
      <c r="B16" s="25" t="s">
        <v>136</v>
      </c>
      <c r="C16" s="25" t="s">
        <v>137</v>
      </c>
      <c r="D16" s="25" t="s">
        <v>136</v>
      </c>
      <c r="E16" s="25" t="s">
        <v>137</v>
      </c>
      <c r="F16" s="25" t="s">
        <v>136</v>
      </c>
      <c r="G16" s="25" t="s">
        <v>137</v>
      </c>
    </row>
    <row r="17">
      <c r="A17" s="1" t="s">
        <v>45</v>
      </c>
      <c r="B17" s="26" t="s">
        <v>304</v>
      </c>
      <c r="D17" s="19">
        <f>average('rq3-results'!D6:D29)</f>
        <v>0.8240243773</v>
      </c>
      <c r="E17" s="19">
        <f>average('rq3-results'!E6:E29)</f>
        <v>0.8110998916</v>
      </c>
      <c r="F17" s="19">
        <f>average('rq3-results'!D35:D58)</f>
        <v>0.7483054112</v>
      </c>
      <c r="G17" s="19">
        <f>average('rq3-results'!E35:E58)</f>
        <v>0.725091452</v>
      </c>
    </row>
    <row r="18">
      <c r="A18" s="1" t="s">
        <v>46</v>
      </c>
      <c r="B18" s="19">
        <f>average('rq3-results'!D65:D88)</f>
        <v>0.8405649576</v>
      </c>
      <c r="C18" s="19">
        <f>average('rq3-results'!E65:E88)</f>
        <v>0.8334195006</v>
      </c>
      <c r="D18" s="26" t="s">
        <v>304</v>
      </c>
      <c r="F18" s="19">
        <f>average('rq3-results'!D95:D118)</f>
        <v>0.7649446931</v>
      </c>
      <c r="G18" s="19">
        <f>average('rq3-results'!E95:E118)</f>
        <v>0.7421506026</v>
      </c>
    </row>
    <row r="19">
      <c r="A19" s="1" t="s">
        <v>47</v>
      </c>
      <c r="B19" s="19">
        <f>average('rq3-results'!D125:D148)</f>
        <v>0.7585629245</v>
      </c>
      <c r="C19" s="19">
        <f>average('rq3-results'!E125:E148)</f>
        <v>0.744715889</v>
      </c>
      <c r="D19" s="19">
        <f>average('rq3-results'!D155:D178)</f>
        <v>0.7637836695</v>
      </c>
      <c r="E19" s="19">
        <f>average('rq3-results'!E155:E178)</f>
        <v>0.7495970166</v>
      </c>
      <c r="F19" s="26" t="s">
        <v>304</v>
      </c>
    </row>
    <row r="22">
      <c r="A22" s="2" t="s">
        <v>307</v>
      </c>
      <c r="B22" s="18" t="s">
        <v>45</v>
      </c>
      <c r="D22" s="18" t="s">
        <v>46</v>
      </c>
      <c r="F22" s="18" t="s">
        <v>47</v>
      </c>
    </row>
    <row r="23">
      <c r="A23" s="1"/>
      <c r="B23" s="25" t="s">
        <v>136</v>
      </c>
      <c r="C23" s="25" t="s">
        <v>137</v>
      </c>
      <c r="D23" s="25" t="s">
        <v>136</v>
      </c>
      <c r="E23" s="25" t="s">
        <v>137</v>
      </c>
      <c r="F23" s="25" t="s">
        <v>136</v>
      </c>
      <c r="G23" s="25" t="s">
        <v>137</v>
      </c>
    </row>
    <row r="24">
      <c r="A24" s="1" t="s">
        <v>45</v>
      </c>
      <c r="B24" s="26" t="s">
        <v>304</v>
      </c>
      <c r="D24" s="19">
        <f>average('rq3-results'!F6:F29)</f>
        <v>0.7474489612</v>
      </c>
      <c r="E24" s="19">
        <f>average('rq3-results'!G6:G29)</f>
        <v>0.6932256135</v>
      </c>
      <c r="F24" s="19">
        <f>average('rq3-results'!F35:F58)</f>
        <v>0.692929102</v>
      </c>
      <c r="G24" s="19">
        <f>average('rq3-results'!G35:G58)</f>
        <v>0.6410548064</v>
      </c>
    </row>
    <row r="25">
      <c r="A25" s="1" t="s">
        <v>46</v>
      </c>
      <c r="B25" s="19">
        <f>average('rq3-results'!F65:F88)</f>
        <v>0.760816706</v>
      </c>
      <c r="C25" s="19">
        <f>average('rq3-results'!G65:G88)</f>
        <v>0.7017022384</v>
      </c>
      <c r="D25" s="26" t="s">
        <v>304</v>
      </c>
      <c r="F25" s="19">
        <f>average('rq3-results'!F95:F118)</f>
        <v>0.7022522842</v>
      </c>
      <c r="G25" s="19">
        <f>average('rq3-results'!G95:G118)</f>
        <v>0.6330108529</v>
      </c>
    </row>
    <row r="26">
      <c r="A26" s="1" t="s">
        <v>47</v>
      </c>
      <c r="B26" s="19">
        <f>average('rq3-results'!F125:F148)</f>
        <v>0.7787563323</v>
      </c>
      <c r="C26" s="19">
        <f>average('rq3-results'!G125:G148)</f>
        <v>0.7704792996</v>
      </c>
      <c r="D26" s="19">
        <f>average('rq3-results'!F155:F178)</f>
        <v>0.7450965533</v>
      </c>
      <c r="E26" s="19">
        <f>average('rq3-results'!G155:G178)</f>
        <v>0.7232010902</v>
      </c>
      <c r="F26" s="26" t="s">
        <v>304</v>
      </c>
    </row>
    <row r="29">
      <c r="A29" s="2" t="s">
        <v>308</v>
      </c>
      <c r="B29" s="18" t="s">
        <v>45</v>
      </c>
      <c r="D29" s="18" t="s">
        <v>46</v>
      </c>
      <c r="F29" s="18" t="s">
        <v>47</v>
      </c>
    </row>
    <row r="30">
      <c r="A30" s="1"/>
      <c r="B30" s="25" t="s">
        <v>136</v>
      </c>
      <c r="C30" s="25" t="s">
        <v>137</v>
      </c>
      <c r="D30" s="25" t="s">
        <v>136</v>
      </c>
      <c r="E30" s="25" t="s">
        <v>137</v>
      </c>
      <c r="F30" s="25" t="s">
        <v>136</v>
      </c>
      <c r="G30" s="25" t="s">
        <v>137</v>
      </c>
    </row>
    <row r="31">
      <c r="A31" s="1" t="s">
        <v>45</v>
      </c>
      <c r="B31" s="26" t="s">
        <v>304</v>
      </c>
      <c r="D31" s="19">
        <f>average('rq3-results'!B6:B29)</f>
        <v>0.8201369992</v>
      </c>
      <c r="E31" s="19">
        <f>average('rq3-results'!C6:C29)</f>
        <v>0.8083011961</v>
      </c>
      <c r="F31" s="19">
        <f>average('rq3-results'!B35:B58)</f>
        <v>0.7457860413</v>
      </c>
      <c r="G31" s="19">
        <f>average('rq3-results'!C35:C58)</f>
        <v>0.7244227838</v>
      </c>
    </row>
    <row r="32">
      <c r="A32" s="1" t="s">
        <v>46</v>
      </c>
      <c r="B32" s="19">
        <f>average('rq3-results'!B65:B88)</f>
        <v>0.8384926752</v>
      </c>
      <c r="C32" s="19">
        <f>average('rq3-results'!C65:C88)</f>
        <v>0.834704696</v>
      </c>
      <c r="D32" s="26" t="s">
        <v>304</v>
      </c>
      <c r="F32" s="19">
        <f>average('rq3-results'!B95:B118)</f>
        <v>0.7650064631</v>
      </c>
      <c r="G32" s="19">
        <f>average('rq3-results'!C95:C118)</f>
        <v>0.7445797768</v>
      </c>
    </row>
    <row r="33">
      <c r="A33" s="1" t="s">
        <v>47</v>
      </c>
      <c r="B33" s="19">
        <f>average('rq3-results'!B125:B148)</f>
        <v>0.736240208</v>
      </c>
      <c r="C33" s="19">
        <f>average('rq3-results'!C125:C148)</f>
        <v>0.7287329853</v>
      </c>
      <c r="D33" s="19">
        <f>average('rq3-results'!B155:B178)</f>
        <v>0.747884148</v>
      </c>
      <c r="E33" s="19">
        <f>average('rq3-results'!C155:C178)</f>
        <v>0.7389422008</v>
      </c>
      <c r="F33" s="26" t="s">
        <v>304</v>
      </c>
    </row>
    <row r="36">
      <c r="A36" s="2" t="s">
        <v>309</v>
      </c>
      <c r="B36" s="18" t="s">
        <v>45</v>
      </c>
      <c r="D36" s="18" t="s">
        <v>46</v>
      </c>
      <c r="F36" s="18" t="s">
        <v>47</v>
      </c>
    </row>
    <row r="37">
      <c r="A37" s="1"/>
      <c r="B37" s="25" t="s">
        <v>136</v>
      </c>
      <c r="C37" s="25" t="s">
        <v>137</v>
      </c>
      <c r="D37" s="25" t="s">
        <v>136</v>
      </c>
      <c r="E37" s="25" t="s">
        <v>137</v>
      </c>
      <c r="F37" s="25" t="s">
        <v>136</v>
      </c>
      <c r="G37" s="25" t="s">
        <v>137</v>
      </c>
    </row>
    <row r="38">
      <c r="A38" s="1" t="s">
        <v>45</v>
      </c>
      <c r="B38" s="26" t="s">
        <v>304</v>
      </c>
      <c r="D38" s="19">
        <f>average('rq3-results'!L12:L35)</f>
        <v>0.809136535</v>
      </c>
      <c r="E38" s="19">
        <f>average('rq3-results'!M12:M35)</f>
        <v>0.7973006854</v>
      </c>
      <c r="F38" s="19">
        <f>average('rq3-results'!L41:L64)</f>
        <v>0.7069572446</v>
      </c>
      <c r="G38" s="19">
        <f>average('rq3-results'!M41:M64)</f>
        <v>0.6694238988</v>
      </c>
    </row>
    <row r="39">
      <c r="A39" s="1" t="s">
        <v>46</v>
      </c>
      <c r="B39" s="19">
        <f>average('rq3-results'!L71:L94)</f>
        <v>0.8413944345</v>
      </c>
      <c r="C39" s="19">
        <f>average('rq3-results'!M71:M94)</f>
        <v>0.8393066739</v>
      </c>
      <c r="D39" s="26" t="s">
        <v>304</v>
      </c>
      <c r="F39" s="19">
        <f>average('rq3-results'!L101:L124)</f>
        <v>0.7291719695</v>
      </c>
      <c r="G39" s="19">
        <f>average('rq3-results'!M101:M124)</f>
        <v>0.7131314644</v>
      </c>
    </row>
    <row r="40">
      <c r="A40" s="1" t="s">
        <v>47</v>
      </c>
      <c r="B40" s="19">
        <f>average('rq3-results'!L131:L154)</f>
        <v>0.6894752911</v>
      </c>
      <c r="C40" s="19">
        <f>average('rq3-results'!M131:M154)</f>
        <v>0.6714275992</v>
      </c>
      <c r="D40" s="19">
        <f>average('rq3-results'!L161:L184)</f>
        <v>0.710073563</v>
      </c>
      <c r="E40" s="19">
        <f>average('rq3-results'!M161:M184)</f>
        <v>0.6920617238</v>
      </c>
      <c r="F40" s="26" t="s">
        <v>304</v>
      </c>
    </row>
  </sheetData>
  <mergeCells count="36">
    <mergeCell ref="D8:E8"/>
    <mergeCell ref="F8:G8"/>
    <mergeCell ref="B1:C1"/>
    <mergeCell ref="D1:E1"/>
    <mergeCell ref="F1:G1"/>
    <mergeCell ref="B3:C3"/>
    <mergeCell ref="D4:E4"/>
    <mergeCell ref="F5:G5"/>
    <mergeCell ref="B8:C8"/>
    <mergeCell ref="B10:C10"/>
    <mergeCell ref="D11:E11"/>
    <mergeCell ref="F12:G12"/>
    <mergeCell ref="B15:C15"/>
    <mergeCell ref="D15:E15"/>
    <mergeCell ref="F15:G15"/>
    <mergeCell ref="B17:C17"/>
    <mergeCell ref="D18:E18"/>
    <mergeCell ref="F19:G19"/>
    <mergeCell ref="B22:C22"/>
    <mergeCell ref="D22:E22"/>
    <mergeCell ref="F22:G22"/>
    <mergeCell ref="D25:E25"/>
    <mergeCell ref="F26:G26"/>
    <mergeCell ref="B36:C36"/>
    <mergeCell ref="D36:E36"/>
    <mergeCell ref="F36:G36"/>
    <mergeCell ref="B38:C38"/>
    <mergeCell ref="D39:E39"/>
    <mergeCell ref="F40:G40"/>
    <mergeCell ref="B24:C24"/>
    <mergeCell ref="B29:C29"/>
    <mergeCell ref="D29:E29"/>
    <mergeCell ref="F29:G29"/>
    <mergeCell ref="B31:C31"/>
    <mergeCell ref="D32:E32"/>
    <mergeCell ref="F33:G33"/>
  </mergeCell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28.43"/>
  </cols>
  <sheetData>
    <row r="1">
      <c r="A1" s="2" t="s">
        <v>310</v>
      </c>
      <c r="B1" s="2" t="s">
        <v>311</v>
      </c>
      <c r="C1" s="2"/>
      <c r="D1" s="2" t="s">
        <v>193</v>
      </c>
      <c r="E1" s="2" t="s">
        <v>48</v>
      </c>
      <c r="F1" s="2" t="s">
        <v>178</v>
      </c>
      <c r="G1" s="16" t="s">
        <v>191</v>
      </c>
      <c r="H1" s="16" t="s">
        <v>192</v>
      </c>
      <c r="I1" s="16" t="s">
        <v>312</v>
      </c>
    </row>
    <row r="2">
      <c r="A2" t="str">
        <f t="shared" ref="A2:A462" si="1">concatenate(D2,E2,F2,B2)</f>
        <v>Rename Methodrandom-forest25</v>
      </c>
      <c r="B2" s="1">
        <v>25.0</v>
      </c>
      <c r="C2" s="1" t="s">
        <v>132</v>
      </c>
      <c r="E2" s="1" t="s">
        <v>83</v>
      </c>
      <c r="F2" s="1" t="s">
        <v>141</v>
      </c>
      <c r="G2" s="17">
        <v>0.94</v>
      </c>
      <c r="H2" s="17">
        <v>0.91</v>
      </c>
      <c r="I2" s="17">
        <v>0.928026413686266</v>
      </c>
    </row>
    <row r="3">
      <c r="A3" t="str">
        <f t="shared" si="1"/>
        <v>Extract Methodrandom-forest25</v>
      </c>
      <c r="B3" s="1">
        <v>25.0</v>
      </c>
      <c r="C3" s="1" t="s">
        <v>132</v>
      </c>
      <c r="E3" s="1" t="s">
        <v>76</v>
      </c>
      <c r="F3" s="1" t="s">
        <v>141</v>
      </c>
      <c r="G3" s="17">
        <v>0.87</v>
      </c>
      <c r="H3" s="17">
        <v>0.83</v>
      </c>
      <c r="I3" s="17">
        <v>0.853056276653411</v>
      </c>
    </row>
    <row r="4">
      <c r="A4" t="str">
        <f t="shared" si="1"/>
        <v>Move Methodrandom-forest25</v>
      </c>
      <c r="B4" s="1">
        <v>25.0</v>
      </c>
      <c r="C4" s="1" t="s">
        <v>132</v>
      </c>
      <c r="E4" s="1" t="s">
        <v>79</v>
      </c>
      <c r="F4" s="1" t="s">
        <v>141</v>
      </c>
      <c r="G4" s="17">
        <v>0.9</v>
      </c>
      <c r="H4" s="17">
        <v>0.69</v>
      </c>
      <c r="I4" s="17">
        <v>0.805765382558831</v>
      </c>
    </row>
    <row r="5">
      <c r="A5" t="str">
        <f t="shared" si="1"/>
        <v>Pull Up Methodrandom-forest25</v>
      </c>
      <c r="B5" s="1">
        <v>25.0</v>
      </c>
      <c r="C5" s="1" t="s">
        <v>132</v>
      </c>
      <c r="E5" s="1" t="s">
        <v>81</v>
      </c>
      <c r="F5" s="1" t="s">
        <v>141</v>
      </c>
      <c r="G5" s="17">
        <v>0.88</v>
      </c>
      <c r="H5" s="17">
        <v>0.71</v>
      </c>
      <c r="I5" s="17">
        <v>0.806667971151938</v>
      </c>
    </row>
    <row r="6">
      <c r="A6" t="str">
        <f t="shared" si="1"/>
        <v>Push Down Methodrandom-forest25</v>
      </c>
      <c r="B6" s="1">
        <v>25.0</v>
      </c>
      <c r="C6" s="1" t="s">
        <v>132</v>
      </c>
      <c r="E6" s="1" t="s">
        <v>82</v>
      </c>
      <c r="F6" s="1" t="s">
        <v>141</v>
      </c>
      <c r="G6" s="17">
        <v>0.81</v>
      </c>
      <c r="H6" s="17">
        <v>0.76</v>
      </c>
      <c r="I6" s="17">
        <v>0.788780177726571</v>
      </c>
    </row>
    <row r="7">
      <c r="A7" t="str">
        <f t="shared" si="1"/>
        <v>Inline Methodrandom-forest25</v>
      </c>
      <c r="B7" s="1">
        <v>25.0</v>
      </c>
      <c r="C7" s="1" t="s">
        <v>132</v>
      </c>
      <c r="E7" s="1" t="s">
        <v>78</v>
      </c>
      <c r="F7" s="1" t="s">
        <v>141</v>
      </c>
      <c r="G7" s="17">
        <v>0.85</v>
      </c>
      <c r="H7" s="17">
        <v>0.74</v>
      </c>
      <c r="I7" s="17">
        <v>0.804184676308735</v>
      </c>
    </row>
    <row r="8">
      <c r="A8" t="str">
        <f t="shared" si="1"/>
        <v>Extract And Move Methodrandom-forest25</v>
      </c>
      <c r="B8" s="1">
        <v>25.0</v>
      </c>
      <c r="C8" s="1" t="s">
        <v>132</v>
      </c>
      <c r="E8" s="1" t="s">
        <v>74</v>
      </c>
      <c r="F8" s="1" t="s">
        <v>141</v>
      </c>
      <c r="G8" s="17">
        <v>0.76</v>
      </c>
      <c r="H8" s="17">
        <v>0.71</v>
      </c>
      <c r="I8" s="17">
        <v>0.744644504944339</v>
      </c>
    </row>
    <row r="9">
      <c r="A9" t="str">
        <f t="shared" si="1"/>
        <v>githubRename Methodrandom-forest25</v>
      </c>
      <c r="B9" s="1">
        <v>25.0</v>
      </c>
      <c r="C9" s="1" t="s">
        <v>132</v>
      </c>
      <c r="D9" s="1" t="s">
        <v>139</v>
      </c>
      <c r="E9" s="1" t="s">
        <v>83</v>
      </c>
      <c r="F9" s="1" t="s">
        <v>141</v>
      </c>
      <c r="G9" s="17">
        <v>0.94</v>
      </c>
      <c r="H9" s="17">
        <v>0.91</v>
      </c>
      <c r="I9" s="17">
        <v>0.926159749550378</v>
      </c>
    </row>
    <row r="10">
      <c r="A10" t="str">
        <f t="shared" si="1"/>
        <v>githubExtract Methodrandom-forest25</v>
      </c>
      <c r="B10" s="1">
        <v>25.0</v>
      </c>
      <c r="C10" s="1" t="s">
        <v>132</v>
      </c>
      <c r="D10" s="1" t="s">
        <v>139</v>
      </c>
      <c r="E10" s="1" t="s">
        <v>76</v>
      </c>
      <c r="F10" s="1" t="s">
        <v>141</v>
      </c>
      <c r="G10" s="17">
        <v>0.86</v>
      </c>
      <c r="H10" s="17">
        <v>0.82</v>
      </c>
      <c r="I10" s="17">
        <v>0.844312565412553</v>
      </c>
    </row>
    <row r="11">
      <c r="A11" t="str">
        <f t="shared" si="1"/>
        <v>githubMove Methodrandom-forest25</v>
      </c>
      <c r="B11" s="1">
        <v>25.0</v>
      </c>
      <c r="C11" s="1" t="s">
        <v>132</v>
      </c>
      <c r="D11" s="1" t="s">
        <v>139</v>
      </c>
      <c r="E11" s="1" t="s">
        <v>79</v>
      </c>
      <c r="F11" s="1" t="s">
        <v>141</v>
      </c>
      <c r="G11" s="17">
        <v>0.89</v>
      </c>
      <c r="H11" s="17">
        <v>0.66</v>
      </c>
      <c r="I11" s="17">
        <v>0.786379114642451</v>
      </c>
    </row>
    <row r="12">
      <c r="A12" t="str">
        <f t="shared" si="1"/>
        <v>githubPull Up Methodrandom-forest25</v>
      </c>
      <c r="B12" s="1">
        <v>25.0</v>
      </c>
      <c r="C12" s="1" t="s">
        <v>132</v>
      </c>
      <c r="D12" s="1" t="s">
        <v>139</v>
      </c>
      <c r="E12" s="1" t="s">
        <v>81</v>
      </c>
      <c r="F12" s="1" t="s">
        <v>141</v>
      </c>
      <c r="G12" s="17">
        <v>0.81</v>
      </c>
      <c r="H12" s="17">
        <v>0.77</v>
      </c>
      <c r="I12" s="17">
        <v>0.794204180467113</v>
      </c>
    </row>
    <row r="13">
      <c r="A13" t="str">
        <f t="shared" si="1"/>
        <v>githubPush Down Methodrandom-forest25</v>
      </c>
      <c r="B13" s="1">
        <v>25.0</v>
      </c>
      <c r="C13" s="1" t="s">
        <v>132</v>
      </c>
      <c r="D13" s="1" t="s">
        <v>139</v>
      </c>
      <c r="E13" s="1" t="s">
        <v>82</v>
      </c>
      <c r="F13" s="1" t="s">
        <v>141</v>
      </c>
      <c r="G13" s="17">
        <v>0.79</v>
      </c>
      <c r="H13" s="17">
        <v>0.72</v>
      </c>
      <c r="I13" s="17">
        <v>0.768999050136088</v>
      </c>
    </row>
    <row r="14">
      <c r="A14" t="str">
        <f t="shared" si="1"/>
        <v>githubInline Methodrandom-forest25</v>
      </c>
      <c r="B14" s="1">
        <v>25.0</v>
      </c>
      <c r="C14" s="1" t="s">
        <v>132</v>
      </c>
      <c r="D14" s="1" t="s">
        <v>139</v>
      </c>
      <c r="E14" s="1" t="s">
        <v>78</v>
      </c>
      <c r="F14" s="1" t="s">
        <v>141</v>
      </c>
      <c r="G14" s="17">
        <v>0.82</v>
      </c>
      <c r="H14" s="17">
        <v>0.74</v>
      </c>
      <c r="I14" s="17">
        <v>0.789766111802185</v>
      </c>
    </row>
    <row r="15">
      <c r="A15" t="str">
        <f t="shared" si="1"/>
        <v>githubExtract And Move Methodrandom-forest25</v>
      </c>
      <c r="B15" s="1">
        <v>25.0</v>
      </c>
      <c r="C15" s="1" t="s">
        <v>132</v>
      </c>
      <c r="D15" s="1" t="s">
        <v>139</v>
      </c>
      <c r="E15" s="1" t="s">
        <v>74</v>
      </c>
      <c r="F15" s="1" t="s">
        <v>141</v>
      </c>
      <c r="G15" s="17">
        <v>0.75</v>
      </c>
      <c r="H15" s="17">
        <v>0.71</v>
      </c>
      <c r="I15" s="17">
        <v>0.734708262234792</v>
      </c>
    </row>
    <row r="16">
      <c r="A16" t="str">
        <f t="shared" si="1"/>
        <v>fdroidExtract Classrandom-forest25</v>
      </c>
      <c r="B16" s="1">
        <v>25.0</v>
      </c>
      <c r="C16" s="1" t="s">
        <v>132</v>
      </c>
      <c r="D16" s="1" t="s">
        <v>145</v>
      </c>
      <c r="E16" s="1" t="s">
        <v>58</v>
      </c>
      <c r="F16" s="1" t="s">
        <v>141</v>
      </c>
      <c r="G16" s="17">
        <v>0.77</v>
      </c>
      <c r="H16" s="17">
        <v>0.89</v>
      </c>
      <c r="I16" s="17">
        <v>0.811678827444956</v>
      </c>
    </row>
    <row r="17">
      <c r="A17" t="str">
        <f t="shared" si="1"/>
        <v>fdroidExtract Superclassrandom-forest25</v>
      </c>
      <c r="B17" s="1">
        <v>25.0</v>
      </c>
      <c r="C17" s="1" t="s">
        <v>132</v>
      </c>
      <c r="D17" s="1" t="s">
        <v>145</v>
      </c>
      <c r="E17" s="1" t="s">
        <v>59</v>
      </c>
      <c r="F17" s="1" t="s">
        <v>141</v>
      </c>
      <c r="G17" s="17">
        <v>0.85</v>
      </c>
      <c r="H17" s="17">
        <v>0.88</v>
      </c>
      <c r="I17" s="17">
        <v>0.865961538461538</v>
      </c>
    </row>
    <row r="18">
      <c r="A18" t="str">
        <f t="shared" si="1"/>
        <v>fdroidMove Classrandom-forest25</v>
      </c>
      <c r="B18" s="1">
        <v>25.0</v>
      </c>
      <c r="C18" s="1" t="s">
        <v>132</v>
      </c>
      <c r="D18" s="1" t="s">
        <v>145</v>
      </c>
      <c r="E18" s="1" t="s">
        <v>68</v>
      </c>
      <c r="F18" s="1" t="s">
        <v>141</v>
      </c>
      <c r="G18" s="17">
        <v>0.98</v>
      </c>
      <c r="H18" s="17">
        <v>0.95</v>
      </c>
      <c r="I18" s="17">
        <v>0.966270022883295</v>
      </c>
    </row>
    <row r="19">
      <c r="A19" t="str">
        <f t="shared" si="1"/>
        <v>fdroidExtract Interfacerandom-forest25</v>
      </c>
      <c r="B19" s="1">
        <v>25.0</v>
      </c>
      <c r="C19" s="1" t="s">
        <v>132</v>
      </c>
      <c r="D19" s="1" t="s">
        <v>145</v>
      </c>
      <c r="E19" s="1" t="s">
        <v>62</v>
      </c>
      <c r="F19" s="1" t="s">
        <v>141</v>
      </c>
      <c r="G19" s="17">
        <v>0.81</v>
      </c>
      <c r="H19" s="17">
        <v>0.87</v>
      </c>
      <c r="I19" s="17">
        <v>0.831626984126984</v>
      </c>
    </row>
    <row r="20">
      <c r="A20" t="str">
        <f t="shared" si="1"/>
        <v>fdroidExtract Subclassrandom-forest25</v>
      </c>
      <c r="B20" s="1">
        <v>25.0</v>
      </c>
      <c r="C20" s="1" t="s">
        <v>132</v>
      </c>
      <c r="D20" s="1" t="s">
        <v>145</v>
      </c>
      <c r="E20" s="1" t="s">
        <v>63</v>
      </c>
      <c r="F20" s="1" t="s">
        <v>141</v>
      </c>
      <c r="G20" s="17">
        <v>0.85</v>
      </c>
      <c r="H20" s="17">
        <v>0.9</v>
      </c>
      <c r="I20" s="17">
        <v>0.865952380952381</v>
      </c>
    </row>
    <row r="21">
      <c r="A21" t="str">
        <f t="shared" si="1"/>
        <v>fdroidRename Classrandom-forest25</v>
      </c>
      <c r="B21" s="1">
        <v>25.0</v>
      </c>
      <c r="C21" s="1" t="s">
        <v>132</v>
      </c>
      <c r="D21" s="1" t="s">
        <v>145</v>
      </c>
      <c r="E21" s="1" t="s">
        <v>70</v>
      </c>
      <c r="F21" s="1" t="s">
        <v>141</v>
      </c>
      <c r="G21" s="17">
        <v>0.9</v>
      </c>
      <c r="H21" s="17">
        <v>0.87</v>
      </c>
      <c r="I21" s="17">
        <v>0.88547619047619</v>
      </c>
    </row>
    <row r="22">
      <c r="A22" t="str">
        <f t="shared" si="1"/>
        <v>fdroidMove And Rename Classrandom-forest25</v>
      </c>
      <c r="B22" s="1">
        <v>25.0</v>
      </c>
      <c r="C22" s="1" t="s">
        <v>132</v>
      </c>
      <c r="D22" s="1" t="s">
        <v>145</v>
      </c>
      <c r="E22" s="1" t="s">
        <v>67</v>
      </c>
      <c r="F22" s="1" t="s">
        <v>141</v>
      </c>
      <c r="G22" s="17">
        <v>0.97</v>
      </c>
      <c r="H22" s="17">
        <v>1.0</v>
      </c>
      <c r="I22" s="17">
        <v>0.975</v>
      </c>
    </row>
    <row r="23">
      <c r="A23" t="str">
        <f t="shared" si="1"/>
        <v>Move Classrandom-forest25</v>
      </c>
      <c r="B23" s="1">
        <v>25.0</v>
      </c>
      <c r="C23" s="1" t="s">
        <v>132</v>
      </c>
      <c r="E23" s="1" t="s">
        <v>68</v>
      </c>
      <c r="F23" s="1" t="s">
        <v>141</v>
      </c>
      <c r="G23" s="17">
        <v>0.99</v>
      </c>
      <c r="H23" s="17">
        <v>0.95</v>
      </c>
      <c r="I23" s="17">
        <v>0.972290926887078</v>
      </c>
    </row>
    <row r="24">
      <c r="A24" t="str">
        <f t="shared" si="1"/>
        <v>Extract Classrandom-forest25</v>
      </c>
      <c r="B24" s="1">
        <v>25.0</v>
      </c>
      <c r="C24" s="1" t="s">
        <v>132</v>
      </c>
      <c r="E24" s="1" t="s">
        <v>58</v>
      </c>
      <c r="F24" s="1" t="s">
        <v>141</v>
      </c>
      <c r="G24" s="17">
        <v>0.82</v>
      </c>
      <c r="H24" s="17">
        <v>0.87</v>
      </c>
      <c r="I24" s="17">
        <v>0.840338460462195</v>
      </c>
    </row>
    <row r="25">
      <c r="A25" t="str">
        <f t="shared" si="1"/>
        <v>Extract Superclassrandom-forest25</v>
      </c>
      <c r="B25" s="1">
        <v>25.0</v>
      </c>
      <c r="C25" s="1" t="s">
        <v>132</v>
      </c>
      <c r="E25" s="1" t="s">
        <v>59</v>
      </c>
      <c r="F25" s="1" t="s">
        <v>141</v>
      </c>
      <c r="G25" s="17">
        <v>0.88</v>
      </c>
      <c r="H25" s="17">
        <v>0.9</v>
      </c>
      <c r="I25" s="17">
        <v>0.890829546173844</v>
      </c>
    </row>
    <row r="26">
      <c r="A26" t="str">
        <f t="shared" si="1"/>
        <v>Extract Interfacerandom-forest25</v>
      </c>
      <c r="B26" s="1">
        <v>25.0</v>
      </c>
      <c r="C26" s="1" t="s">
        <v>132</v>
      </c>
      <c r="E26" s="1" t="s">
        <v>62</v>
      </c>
      <c r="F26" s="1" t="s">
        <v>141</v>
      </c>
      <c r="G26" s="17">
        <v>0.91</v>
      </c>
      <c r="H26" s="17">
        <v>0.87</v>
      </c>
      <c r="I26" s="17">
        <v>0.888808441357822</v>
      </c>
    </row>
    <row r="27">
      <c r="A27" t="str">
        <f t="shared" si="1"/>
        <v>Extract Subclassrandom-forest25</v>
      </c>
      <c r="B27" s="1">
        <v>25.0</v>
      </c>
      <c r="C27" s="1" t="s">
        <v>132</v>
      </c>
      <c r="E27" s="1" t="s">
        <v>63</v>
      </c>
      <c r="F27" s="1" t="s">
        <v>141</v>
      </c>
      <c r="G27" s="17">
        <v>0.88</v>
      </c>
      <c r="H27" s="17">
        <v>0.9</v>
      </c>
      <c r="I27" s="17">
        <v>0.889264720447679</v>
      </c>
    </row>
    <row r="28">
      <c r="A28" t="str">
        <f t="shared" si="1"/>
        <v>Rename Classrandom-forest25</v>
      </c>
      <c r="B28" s="1">
        <v>25.0</v>
      </c>
      <c r="C28" s="1" t="s">
        <v>132</v>
      </c>
      <c r="E28" s="1" t="s">
        <v>70</v>
      </c>
      <c r="F28" s="1" t="s">
        <v>141</v>
      </c>
      <c r="G28" s="17">
        <v>0.95</v>
      </c>
      <c r="H28" s="17">
        <v>0.91</v>
      </c>
      <c r="I28" s="17">
        <v>0.930199782636491</v>
      </c>
    </row>
    <row r="29">
      <c r="A29" t="str">
        <f t="shared" si="1"/>
        <v>Move And Rename Classrandom-forest25</v>
      </c>
      <c r="B29" s="1">
        <v>25.0</v>
      </c>
      <c r="C29" s="1" t="s">
        <v>132</v>
      </c>
      <c r="E29" s="1" t="s">
        <v>67</v>
      </c>
      <c r="F29" s="1" t="s">
        <v>141</v>
      </c>
      <c r="G29" s="17">
        <v>0.96</v>
      </c>
      <c r="H29" s="17">
        <v>0.94</v>
      </c>
      <c r="I29" s="17">
        <v>0.949358974358974</v>
      </c>
    </row>
    <row r="30">
      <c r="A30" t="str">
        <f t="shared" si="1"/>
        <v>githubRename Parameterrandom-forest25</v>
      </c>
      <c r="B30" s="1">
        <v>25.0</v>
      </c>
      <c r="C30" s="1" t="s">
        <v>132</v>
      </c>
      <c r="D30" s="1" t="s">
        <v>139</v>
      </c>
      <c r="E30" s="1" t="s">
        <v>89</v>
      </c>
      <c r="F30" s="1" t="s">
        <v>141</v>
      </c>
      <c r="G30" s="17">
        <v>0.92</v>
      </c>
      <c r="H30" s="17">
        <v>0.82</v>
      </c>
      <c r="I30" s="17">
        <v>0.876080127813016</v>
      </c>
    </row>
    <row r="31">
      <c r="A31" t="str">
        <f t="shared" si="1"/>
        <v>githubRename Variablerandom-forest25</v>
      </c>
      <c r="B31" s="1">
        <v>25.0</v>
      </c>
      <c r="C31" s="1" t="s">
        <v>132</v>
      </c>
      <c r="D31" s="1" t="s">
        <v>139</v>
      </c>
      <c r="E31" s="1" t="s">
        <v>91</v>
      </c>
      <c r="F31" s="1" t="s">
        <v>141</v>
      </c>
      <c r="G31" s="17">
        <v>0.92</v>
      </c>
      <c r="H31" s="17">
        <v>0.85</v>
      </c>
      <c r="I31" s="17">
        <v>0.889260552061485</v>
      </c>
    </row>
    <row r="32">
      <c r="A32" t="str">
        <f t="shared" si="1"/>
        <v>githubInline Variablerandom-forest25</v>
      </c>
      <c r="B32" s="1">
        <v>25.0</v>
      </c>
      <c r="C32" s="1" t="s">
        <v>132</v>
      </c>
      <c r="D32" s="1" t="s">
        <v>139</v>
      </c>
      <c r="E32" s="1" t="s">
        <v>87</v>
      </c>
      <c r="F32" s="1" t="s">
        <v>141</v>
      </c>
      <c r="G32" s="17">
        <v>0.83</v>
      </c>
      <c r="H32" s="17">
        <v>0.78</v>
      </c>
      <c r="I32" s="17">
        <v>0.808492200213285</v>
      </c>
    </row>
    <row r="33">
      <c r="A33" t="str">
        <f t="shared" si="1"/>
        <v>githubReplace Variable With Attributerandom-forest25</v>
      </c>
      <c r="B33" s="1">
        <v>25.0</v>
      </c>
      <c r="C33" s="1" t="s">
        <v>132</v>
      </c>
      <c r="D33" s="1" t="s">
        <v>139</v>
      </c>
      <c r="E33" s="1" t="s">
        <v>93</v>
      </c>
      <c r="F33" s="1" t="s">
        <v>141</v>
      </c>
      <c r="G33" s="17">
        <v>0.86</v>
      </c>
      <c r="H33" s="17">
        <v>0.81</v>
      </c>
      <c r="I33" s="17">
        <v>0.838414191028775</v>
      </c>
    </row>
    <row r="34">
      <c r="A34" t="str">
        <f t="shared" si="1"/>
        <v>githubParameterize Variablerandom-forest25</v>
      </c>
      <c r="B34" s="1">
        <v>25.0</v>
      </c>
      <c r="C34" s="1" t="s">
        <v>132</v>
      </c>
      <c r="D34" s="1" t="s">
        <v>139</v>
      </c>
      <c r="E34" s="1" t="s">
        <v>88</v>
      </c>
      <c r="F34" s="1" t="s">
        <v>141</v>
      </c>
      <c r="G34" s="17">
        <v>0.82</v>
      </c>
      <c r="H34" s="17">
        <v>0.78</v>
      </c>
      <c r="I34" s="17">
        <v>0.804013321979373</v>
      </c>
    </row>
    <row r="35">
      <c r="A35" t="str">
        <f t="shared" si="1"/>
        <v>githubExtract Variablerandom-forest25</v>
      </c>
      <c r="B35" s="1">
        <v>25.0</v>
      </c>
      <c r="C35" s="1" t="s">
        <v>132</v>
      </c>
      <c r="D35" s="1" t="s">
        <v>139</v>
      </c>
      <c r="E35" s="1" t="s">
        <v>85</v>
      </c>
      <c r="F35" s="1" t="s">
        <v>141</v>
      </c>
      <c r="G35" s="17">
        <v>0.84</v>
      </c>
      <c r="H35" s="17">
        <v>0.81</v>
      </c>
      <c r="I35" s="17">
        <v>0.824597007655475</v>
      </c>
    </row>
    <row r="36">
      <c r="A36" t="str">
        <f t="shared" si="1"/>
        <v>apacheRename Parameterrandom-forest25</v>
      </c>
      <c r="B36" s="1">
        <v>25.0</v>
      </c>
      <c r="C36" s="1" t="s">
        <v>132</v>
      </c>
      <c r="D36" s="1" t="s">
        <v>144</v>
      </c>
      <c r="E36" s="1" t="s">
        <v>89</v>
      </c>
      <c r="F36" s="1" t="s">
        <v>141</v>
      </c>
      <c r="G36" s="17">
        <v>0.94</v>
      </c>
      <c r="H36" s="17">
        <v>0.86</v>
      </c>
      <c r="I36" s="17">
        <v>0.900101324617782</v>
      </c>
    </row>
    <row r="37">
      <c r="A37" t="str">
        <f t="shared" si="1"/>
        <v>apacheRename Variablerandom-forest25</v>
      </c>
      <c r="B37" s="1">
        <v>25.0</v>
      </c>
      <c r="C37" s="1" t="s">
        <v>132</v>
      </c>
      <c r="D37" s="1" t="s">
        <v>144</v>
      </c>
      <c r="E37" s="1" t="s">
        <v>91</v>
      </c>
      <c r="F37" s="1" t="s">
        <v>141</v>
      </c>
      <c r="G37" s="17">
        <v>0.95</v>
      </c>
      <c r="H37" s="17">
        <v>0.89</v>
      </c>
      <c r="I37" s="17">
        <v>0.9207259604713</v>
      </c>
    </row>
    <row r="38">
      <c r="A38" t="str">
        <f t="shared" si="1"/>
        <v>apacheInline Variablerandom-forest25</v>
      </c>
      <c r="B38" s="1">
        <v>25.0</v>
      </c>
      <c r="C38" s="1" t="s">
        <v>132</v>
      </c>
      <c r="D38" s="1" t="s">
        <v>144</v>
      </c>
      <c r="E38" s="1" t="s">
        <v>87</v>
      </c>
      <c r="F38" s="1" t="s">
        <v>141</v>
      </c>
      <c r="G38" s="17">
        <v>0.85</v>
      </c>
      <c r="H38" s="17">
        <v>0.8</v>
      </c>
      <c r="I38" s="17">
        <v>0.830868332361138</v>
      </c>
    </row>
    <row r="39">
      <c r="A39" t="str">
        <f t="shared" si="1"/>
        <v>apacheParameterize Variablerandom-forest25</v>
      </c>
      <c r="B39" s="1">
        <v>25.0</v>
      </c>
      <c r="C39" s="1" t="s">
        <v>132</v>
      </c>
      <c r="D39" s="1" t="s">
        <v>144</v>
      </c>
      <c r="E39" s="1" t="s">
        <v>88</v>
      </c>
      <c r="F39" s="1" t="s">
        <v>141</v>
      </c>
      <c r="G39" s="17">
        <v>0.83</v>
      </c>
      <c r="H39" s="17">
        <v>0.79</v>
      </c>
      <c r="I39" s="17">
        <v>0.816066466573074</v>
      </c>
    </row>
    <row r="40">
      <c r="A40" t="str">
        <f t="shared" si="1"/>
        <v>apacheReplace Variable With Attributerandom-forest25</v>
      </c>
      <c r="B40" s="1">
        <v>25.0</v>
      </c>
      <c r="C40" s="1" t="s">
        <v>132</v>
      </c>
      <c r="D40" s="1" t="s">
        <v>144</v>
      </c>
      <c r="E40" s="1" t="s">
        <v>93</v>
      </c>
      <c r="F40" s="1" t="s">
        <v>141</v>
      </c>
      <c r="G40" s="17">
        <v>0.86</v>
      </c>
      <c r="H40" s="17">
        <v>0.83</v>
      </c>
      <c r="I40" s="17">
        <v>0.850805735360529</v>
      </c>
    </row>
    <row r="41">
      <c r="A41" t="str">
        <f t="shared" si="1"/>
        <v>apacheExtract Variablerandom-forest25</v>
      </c>
      <c r="B41" s="1">
        <v>25.0</v>
      </c>
      <c r="C41" s="1" t="s">
        <v>132</v>
      </c>
      <c r="D41" s="1" t="s">
        <v>144</v>
      </c>
      <c r="E41" s="1" t="s">
        <v>85</v>
      </c>
      <c r="F41" s="1" t="s">
        <v>141</v>
      </c>
      <c r="G41" s="17">
        <v>0.87</v>
      </c>
      <c r="H41" s="17">
        <v>0.81</v>
      </c>
      <c r="I41" s="17">
        <v>0.84483708966193</v>
      </c>
    </row>
    <row r="42">
      <c r="A42" t="str">
        <f t="shared" si="1"/>
        <v>fdroidExtract Methodrandom-forest25</v>
      </c>
      <c r="B42" s="1">
        <v>25.0</v>
      </c>
      <c r="C42" s="1" t="s">
        <v>132</v>
      </c>
      <c r="D42" s="1" t="s">
        <v>145</v>
      </c>
      <c r="E42" s="1" t="s">
        <v>76</v>
      </c>
      <c r="F42" s="1" t="s">
        <v>141</v>
      </c>
      <c r="G42" s="17">
        <v>0.86</v>
      </c>
      <c r="H42" s="17">
        <v>0.78</v>
      </c>
      <c r="I42" s="17">
        <v>0.828513636367004</v>
      </c>
    </row>
    <row r="43">
      <c r="A43" t="str">
        <f t="shared" si="1"/>
        <v>fdroidRename Methodrandom-forest25</v>
      </c>
      <c r="B43" s="1">
        <v>25.0</v>
      </c>
      <c r="C43" s="1" t="s">
        <v>132</v>
      </c>
      <c r="D43" s="1" t="s">
        <v>145</v>
      </c>
      <c r="E43" s="1" t="s">
        <v>83</v>
      </c>
      <c r="F43" s="1" t="s">
        <v>141</v>
      </c>
      <c r="G43" s="17">
        <v>0.94</v>
      </c>
      <c r="H43" s="17">
        <v>0.9</v>
      </c>
      <c r="I43" s="17">
        <v>0.922283116565112</v>
      </c>
    </row>
    <row r="44">
      <c r="A44" t="str">
        <f t="shared" si="1"/>
        <v>fdroidMove Methodrandom-forest25</v>
      </c>
      <c r="B44" s="1">
        <v>25.0</v>
      </c>
      <c r="C44" s="1" t="s">
        <v>132</v>
      </c>
      <c r="D44" s="1" t="s">
        <v>145</v>
      </c>
      <c r="E44" s="1" t="s">
        <v>79</v>
      </c>
      <c r="F44" s="1" t="s">
        <v>141</v>
      </c>
      <c r="G44" s="17">
        <v>0.9</v>
      </c>
      <c r="H44" s="17">
        <v>0.64</v>
      </c>
      <c r="I44" s="17">
        <v>0.785054171027693</v>
      </c>
    </row>
    <row r="45">
      <c r="A45" t="str">
        <f t="shared" si="1"/>
        <v>fdroidPull Up Methodrandom-forest25</v>
      </c>
      <c r="B45" s="1">
        <v>25.0</v>
      </c>
      <c r="C45" s="1" t="s">
        <v>132</v>
      </c>
      <c r="D45" s="1" t="s">
        <v>145</v>
      </c>
      <c r="E45" s="1" t="s">
        <v>81</v>
      </c>
      <c r="F45" s="1" t="s">
        <v>141</v>
      </c>
      <c r="G45" s="17">
        <v>0.84</v>
      </c>
      <c r="H45" s="17">
        <v>0.66</v>
      </c>
      <c r="I45" s="17">
        <v>0.768788259399521</v>
      </c>
    </row>
    <row r="46">
      <c r="A46" t="str">
        <f t="shared" si="1"/>
        <v>fdroidInline Methodrandom-forest25</v>
      </c>
      <c r="B46" s="1">
        <v>25.0</v>
      </c>
      <c r="C46" s="1" t="s">
        <v>132</v>
      </c>
      <c r="D46" s="1" t="s">
        <v>145</v>
      </c>
      <c r="E46" s="1" t="s">
        <v>78</v>
      </c>
      <c r="F46" s="1" t="s">
        <v>141</v>
      </c>
      <c r="G46" s="17">
        <v>0.8</v>
      </c>
      <c r="H46" s="17">
        <v>0.67</v>
      </c>
      <c r="I46" s="17">
        <v>0.751596238008289</v>
      </c>
    </row>
    <row r="47">
      <c r="A47" t="str">
        <f t="shared" si="1"/>
        <v>fdroidPush Down Methodrandom-forest25</v>
      </c>
      <c r="B47" s="1">
        <v>25.0</v>
      </c>
      <c r="C47" s="1" t="s">
        <v>132</v>
      </c>
      <c r="D47" s="1" t="s">
        <v>145</v>
      </c>
      <c r="E47" s="1" t="s">
        <v>82</v>
      </c>
      <c r="F47" s="1" t="s">
        <v>141</v>
      </c>
      <c r="G47" s="17">
        <v>0.77</v>
      </c>
      <c r="H47" s="17">
        <v>0.78</v>
      </c>
      <c r="I47" s="17">
        <v>0.778373272884283</v>
      </c>
    </row>
    <row r="48">
      <c r="A48" t="str">
        <f t="shared" si="1"/>
        <v>fdroidExtract And Move Methodrandom-forest25</v>
      </c>
      <c r="B48" s="1">
        <v>25.0</v>
      </c>
      <c r="C48" s="1" t="s">
        <v>132</v>
      </c>
      <c r="D48" s="1" t="s">
        <v>145</v>
      </c>
      <c r="E48" s="1" t="s">
        <v>74</v>
      </c>
      <c r="F48" s="1" t="s">
        <v>141</v>
      </c>
      <c r="G48" s="17">
        <v>0.77</v>
      </c>
      <c r="H48" s="17">
        <v>0.68</v>
      </c>
      <c r="I48" s="17">
        <v>0.740885416666666</v>
      </c>
    </row>
    <row r="49">
      <c r="A49" t="str">
        <f t="shared" si="1"/>
        <v>Rename Parameterrandom-forest25</v>
      </c>
      <c r="B49" s="1">
        <v>25.0</v>
      </c>
      <c r="C49" s="1" t="s">
        <v>132</v>
      </c>
      <c r="E49" s="1" t="s">
        <v>89</v>
      </c>
      <c r="F49" s="1" t="s">
        <v>141</v>
      </c>
      <c r="G49" s="17">
        <v>0.92</v>
      </c>
      <c r="H49" s="17">
        <v>0.84</v>
      </c>
      <c r="I49" s="17">
        <v>0.885433927764903</v>
      </c>
    </row>
    <row r="50">
      <c r="A50" t="str">
        <f t="shared" si="1"/>
        <v>Rename Variablerandom-forest25</v>
      </c>
      <c r="B50" s="1">
        <v>25.0</v>
      </c>
      <c r="C50" s="1" t="s">
        <v>132</v>
      </c>
      <c r="E50" s="1" t="s">
        <v>91</v>
      </c>
      <c r="F50" s="1" t="s">
        <v>141</v>
      </c>
      <c r="G50" s="17">
        <v>0.93</v>
      </c>
      <c r="H50" s="17">
        <v>0.86</v>
      </c>
      <c r="I50" s="17">
        <v>0.895712375108147</v>
      </c>
    </row>
    <row r="51">
      <c r="A51" t="str">
        <f t="shared" si="1"/>
        <v>Inline Variablerandom-forest25</v>
      </c>
      <c r="B51" s="1">
        <v>25.0</v>
      </c>
      <c r="C51" s="1" t="s">
        <v>132</v>
      </c>
      <c r="E51" s="1" t="s">
        <v>87</v>
      </c>
      <c r="F51" s="1" t="s">
        <v>141</v>
      </c>
      <c r="G51" s="17">
        <v>0.84</v>
      </c>
      <c r="H51" s="17">
        <v>0.81</v>
      </c>
      <c r="I51" s="17">
        <v>0.824240861104166</v>
      </c>
    </row>
    <row r="52">
      <c r="A52" t="str">
        <f t="shared" si="1"/>
        <v>Replace Variable With Attributerandom-forest25</v>
      </c>
      <c r="B52" s="1">
        <v>25.0</v>
      </c>
      <c r="C52" s="1" t="s">
        <v>132</v>
      </c>
      <c r="E52" s="1" t="s">
        <v>93</v>
      </c>
      <c r="F52" s="1" t="s">
        <v>141</v>
      </c>
      <c r="G52" s="17">
        <v>0.87</v>
      </c>
      <c r="H52" s="17">
        <v>0.83</v>
      </c>
      <c r="I52" s="17">
        <v>0.851085692128732</v>
      </c>
    </row>
    <row r="53">
      <c r="A53" t="str">
        <f t="shared" si="1"/>
        <v>Parameterize Variablerandom-forest25</v>
      </c>
      <c r="B53" s="1">
        <v>25.0</v>
      </c>
      <c r="C53" s="1" t="s">
        <v>132</v>
      </c>
      <c r="E53" s="1" t="s">
        <v>88</v>
      </c>
      <c r="F53" s="1" t="s">
        <v>141</v>
      </c>
      <c r="G53" s="17">
        <v>0.82</v>
      </c>
      <c r="H53" s="17">
        <v>0.8</v>
      </c>
      <c r="I53" s="17">
        <v>0.814738725542127</v>
      </c>
    </row>
    <row r="54">
      <c r="A54" t="str">
        <f t="shared" si="1"/>
        <v>Extract Variablerandom-forest25</v>
      </c>
      <c r="B54" s="1">
        <v>25.0</v>
      </c>
      <c r="C54" s="1" t="s">
        <v>132</v>
      </c>
      <c r="E54" s="1" t="s">
        <v>85</v>
      </c>
      <c r="F54" s="1" t="s">
        <v>141</v>
      </c>
      <c r="G54" s="17">
        <v>0.85</v>
      </c>
      <c r="H54" s="17">
        <v>0.8</v>
      </c>
      <c r="I54" s="17">
        <v>0.833116878665027</v>
      </c>
    </row>
    <row r="55">
      <c r="A55" t="str">
        <f t="shared" si="1"/>
        <v>apacheRename Methodrandom-forest25</v>
      </c>
      <c r="B55" s="1">
        <v>25.0</v>
      </c>
      <c r="C55" s="1" t="s">
        <v>132</v>
      </c>
      <c r="D55" s="1" t="s">
        <v>144</v>
      </c>
      <c r="E55" s="1" t="s">
        <v>83</v>
      </c>
      <c r="F55" s="1" t="s">
        <v>141</v>
      </c>
      <c r="G55" s="17">
        <v>0.96</v>
      </c>
      <c r="H55" s="17">
        <v>0.91</v>
      </c>
      <c r="I55" s="17">
        <v>0.935681347576435</v>
      </c>
    </row>
    <row r="56">
      <c r="A56" t="str">
        <f t="shared" si="1"/>
        <v>apacheExtract Methodrandom-forest25</v>
      </c>
      <c r="B56" s="1">
        <v>25.0</v>
      </c>
      <c r="C56" s="1" t="s">
        <v>132</v>
      </c>
      <c r="D56" s="1" t="s">
        <v>144</v>
      </c>
      <c r="E56" s="1" t="s">
        <v>76</v>
      </c>
      <c r="F56" s="1" t="s">
        <v>141</v>
      </c>
      <c r="G56" s="17">
        <v>0.89</v>
      </c>
      <c r="H56" s="17">
        <v>0.82</v>
      </c>
      <c r="I56" s="17">
        <v>0.863158632942102</v>
      </c>
    </row>
    <row r="57">
      <c r="A57" t="str">
        <f t="shared" si="1"/>
        <v>apachePull Up Methodrandom-forest25</v>
      </c>
      <c r="B57" s="1">
        <v>25.0</v>
      </c>
      <c r="C57" s="1" t="s">
        <v>132</v>
      </c>
      <c r="D57" s="1" t="s">
        <v>144</v>
      </c>
      <c r="E57" s="1" t="s">
        <v>81</v>
      </c>
      <c r="F57" s="1" t="s">
        <v>141</v>
      </c>
      <c r="G57" s="17">
        <v>0.86</v>
      </c>
      <c r="H57" s="17">
        <v>0.76</v>
      </c>
      <c r="I57" s="17">
        <v>0.818352361255027</v>
      </c>
    </row>
    <row r="58">
      <c r="A58" t="str">
        <f t="shared" si="1"/>
        <v>apacheMove Methodrandom-forest25</v>
      </c>
      <c r="B58" s="1">
        <v>25.0</v>
      </c>
      <c r="C58" s="1" t="s">
        <v>132</v>
      </c>
      <c r="D58" s="1" t="s">
        <v>144</v>
      </c>
      <c r="E58" s="1" t="s">
        <v>79</v>
      </c>
      <c r="F58" s="1" t="s">
        <v>141</v>
      </c>
      <c r="G58" s="17">
        <v>0.9</v>
      </c>
      <c r="H58" s="17">
        <v>0.72</v>
      </c>
      <c r="I58" s="17">
        <v>0.817949851178408</v>
      </c>
    </row>
    <row r="59">
      <c r="A59" t="str">
        <f t="shared" si="1"/>
        <v>apachePush Down Methodrandom-forest25</v>
      </c>
      <c r="B59" s="1">
        <v>25.0</v>
      </c>
      <c r="C59" s="1" t="s">
        <v>132</v>
      </c>
      <c r="D59" s="1" t="s">
        <v>144</v>
      </c>
      <c r="E59" s="1" t="s">
        <v>82</v>
      </c>
      <c r="F59" s="1" t="s">
        <v>141</v>
      </c>
      <c r="G59" s="17">
        <v>0.85</v>
      </c>
      <c r="H59" s="17">
        <v>0.73</v>
      </c>
      <c r="I59" s="17">
        <v>0.801754585808394</v>
      </c>
    </row>
    <row r="60">
      <c r="A60" t="str">
        <f t="shared" si="1"/>
        <v>apacheInline Methodrandom-forest25</v>
      </c>
      <c r="B60" s="1">
        <v>25.0</v>
      </c>
      <c r="C60" s="1" t="s">
        <v>132</v>
      </c>
      <c r="D60" s="1" t="s">
        <v>144</v>
      </c>
      <c r="E60" s="1" t="s">
        <v>78</v>
      </c>
      <c r="F60" s="1" t="s">
        <v>141</v>
      </c>
      <c r="G60" s="17">
        <v>0.86</v>
      </c>
      <c r="H60" s="17">
        <v>0.73</v>
      </c>
      <c r="I60" s="17">
        <v>0.806052608557664</v>
      </c>
    </row>
    <row r="61">
      <c r="A61" t="str">
        <f t="shared" si="1"/>
        <v>apacheExtract And Move Methodrandom-forest25</v>
      </c>
      <c r="B61" s="1">
        <v>25.0</v>
      </c>
      <c r="C61" s="1" t="s">
        <v>132</v>
      </c>
      <c r="D61" s="1" t="s">
        <v>144</v>
      </c>
      <c r="E61" s="1" t="s">
        <v>74</v>
      </c>
      <c r="F61" s="1" t="s">
        <v>141</v>
      </c>
      <c r="G61" s="17">
        <v>0.82</v>
      </c>
      <c r="H61" s="17">
        <v>0.68</v>
      </c>
      <c r="I61" s="17">
        <v>0.768539325842696</v>
      </c>
    </row>
    <row r="62">
      <c r="A62" t="str">
        <f t="shared" si="1"/>
        <v>apacheMove Classrandom-forest25</v>
      </c>
      <c r="B62" s="1">
        <v>25.0</v>
      </c>
      <c r="C62" s="1" t="s">
        <v>132</v>
      </c>
      <c r="D62" s="1" t="s">
        <v>144</v>
      </c>
      <c r="E62" s="1" t="s">
        <v>68</v>
      </c>
      <c r="F62" s="1" t="s">
        <v>141</v>
      </c>
      <c r="G62" s="17">
        <v>0.99</v>
      </c>
      <c r="H62" s="17">
        <v>0.98</v>
      </c>
      <c r="I62" s="17">
        <v>0.986180437017051</v>
      </c>
    </row>
    <row r="63">
      <c r="A63" t="str">
        <f t="shared" si="1"/>
        <v>apacheExtract Classrandom-forest25</v>
      </c>
      <c r="B63" s="1">
        <v>25.0</v>
      </c>
      <c r="C63" s="1" t="s">
        <v>132</v>
      </c>
      <c r="D63" s="1" t="s">
        <v>144</v>
      </c>
      <c r="E63" s="1" t="s">
        <v>58</v>
      </c>
      <c r="F63" s="1" t="s">
        <v>141</v>
      </c>
      <c r="G63" s="17">
        <v>0.81</v>
      </c>
      <c r="H63" s="17">
        <v>0.85</v>
      </c>
      <c r="I63" s="17">
        <v>0.825526144734941</v>
      </c>
    </row>
    <row r="64">
      <c r="A64" t="str">
        <f t="shared" si="1"/>
        <v>apacheExtract Superclassrandom-forest25</v>
      </c>
      <c r="B64" s="1">
        <v>25.0</v>
      </c>
      <c r="C64" s="1" t="s">
        <v>132</v>
      </c>
      <c r="D64" s="1" t="s">
        <v>144</v>
      </c>
      <c r="E64" s="1" t="s">
        <v>59</v>
      </c>
      <c r="F64" s="1" t="s">
        <v>141</v>
      </c>
      <c r="G64" s="17">
        <v>0.88</v>
      </c>
      <c r="H64" s="17">
        <v>0.89</v>
      </c>
      <c r="I64" s="17">
        <v>0.887936609874957</v>
      </c>
    </row>
    <row r="65">
      <c r="A65" t="str">
        <f t="shared" si="1"/>
        <v>apacheExtract Interfacerandom-forest25</v>
      </c>
      <c r="B65" s="1">
        <v>25.0</v>
      </c>
      <c r="C65" s="1" t="s">
        <v>132</v>
      </c>
      <c r="D65" s="1" t="s">
        <v>144</v>
      </c>
      <c r="E65" s="1" t="s">
        <v>62</v>
      </c>
      <c r="F65" s="1" t="s">
        <v>141</v>
      </c>
      <c r="G65" s="17">
        <v>0.92</v>
      </c>
      <c r="H65" s="17">
        <v>0.86</v>
      </c>
      <c r="I65" s="17">
        <v>0.892148123693188</v>
      </c>
    </row>
    <row r="66">
      <c r="A66" t="str">
        <f t="shared" si="1"/>
        <v>apacheExtract Subclassrandom-forest25</v>
      </c>
      <c r="B66" s="1">
        <v>25.0</v>
      </c>
      <c r="C66" s="1" t="s">
        <v>132</v>
      </c>
      <c r="D66" s="1" t="s">
        <v>144</v>
      </c>
      <c r="E66" s="1" t="s">
        <v>63</v>
      </c>
      <c r="F66" s="1" t="s">
        <v>141</v>
      </c>
      <c r="G66" s="17">
        <v>0.88</v>
      </c>
      <c r="H66" s="17">
        <v>0.89</v>
      </c>
      <c r="I66" s="17">
        <v>0.884150920542635</v>
      </c>
    </row>
    <row r="67">
      <c r="A67" t="str">
        <f t="shared" si="1"/>
        <v>apacheRename Classrandom-forest25</v>
      </c>
      <c r="B67" s="1">
        <v>25.0</v>
      </c>
      <c r="C67" s="1" t="s">
        <v>132</v>
      </c>
      <c r="D67" s="1" t="s">
        <v>144</v>
      </c>
      <c r="E67" s="1" t="s">
        <v>70</v>
      </c>
      <c r="F67" s="1" t="s">
        <v>141</v>
      </c>
      <c r="G67" s="17">
        <v>0.95</v>
      </c>
      <c r="H67" s="17">
        <v>0.9</v>
      </c>
      <c r="I67" s="17">
        <v>0.928552188552188</v>
      </c>
    </row>
    <row r="68">
      <c r="A68" t="str">
        <f t="shared" si="1"/>
        <v>apacheMove And Rename Classrandom-forest25</v>
      </c>
      <c r="B68" s="1">
        <v>25.0</v>
      </c>
      <c r="C68" s="1" t="s">
        <v>132</v>
      </c>
      <c r="D68" s="1" t="s">
        <v>144</v>
      </c>
      <c r="E68" s="1" t="s">
        <v>67</v>
      </c>
      <c r="F68" s="1" t="s">
        <v>141</v>
      </c>
      <c r="G68" s="17">
        <v>0.94</v>
      </c>
      <c r="H68" s="17">
        <v>0.89</v>
      </c>
      <c r="I68" s="17">
        <v>0.911111111111111</v>
      </c>
    </row>
    <row r="69">
      <c r="A69" t="str">
        <f t="shared" si="1"/>
        <v>fdroidRename Variablerandom-forest25</v>
      </c>
      <c r="B69" s="1">
        <v>25.0</v>
      </c>
      <c r="C69" s="1" t="s">
        <v>132</v>
      </c>
      <c r="D69" s="1" t="s">
        <v>145</v>
      </c>
      <c r="E69" s="1" t="s">
        <v>91</v>
      </c>
      <c r="F69" s="1" t="s">
        <v>141</v>
      </c>
      <c r="G69" s="17">
        <v>0.9</v>
      </c>
      <c r="H69" s="17">
        <v>0.83</v>
      </c>
      <c r="I69" s="17">
        <v>0.867783646285313</v>
      </c>
    </row>
    <row r="70">
      <c r="A70" t="str">
        <f t="shared" si="1"/>
        <v>fdroidRename Parameterrandom-forest25</v>
      </c>
      <c r="B70" s="1">
        <v>25.0</v>
      </c>
      <c r="C70" s="1" t="s">
        <v>132</v>
      </c>
      <c r="D70" s="1" t="s">
        <v>145</v>
      </c>
      <c r="E70" s="1" t="s">
        <v>89</v>
      </c>
      <c r="F70" s="1" t="s">
        <v>141</v>
      </c>
      <c r="G70" s="17">
        <v>0.89</v>
      </c>
      <c r="H70" s="17">
        <v>0.83</v>
      </c>
      <c r="I70" s="17">
        <v>0.863055781107748</v>
      </c>
    </row>
    <row r="71">
      <c r="A71" t="str">
        <f t="shared" si="1"/>
        <v>fdroidReplace Variable With Attributerandom-forest25</v>
      </c>
      <c r="B71" s="1">
        <v>25.0</v>
      </c>
      <c r="C71" s="1" t="s">
        <v>132</v>
      </c>
      <c r="D71" s="1" t="s">
        <v>145</v>
      </c>
      <c r="E71" s="1" t="s">
        <v>93</v>
      </c>
      <c r="F71" s="1" t="s">
        <v>141</v>
      </c>
      <c r="G71" s="17">
        <v>0.85</v>
      </c>
      <c r="H71" s="17">
        <v>0.75</v>
      </c>
      <c r="I71" s="17">
        <v>0.810398754357886</v>
      </c>
    </row>
    <row r="72">
      <c r="A72" t="str">
        <f t="shared" si="1"/>
        <v>fdroidInline Variablerandom-forest25</v>
      </c>
      <c r="B72" s="1">
        <v>25.0</v>
      </c>
      <c r="C72" s="1" t="s">
        <v>132</v>
      </c>
      <c r="D72" s="1" t="s">
        <v>145</v>
      </c>
      <c r="E72" s="1" t="s">
        <v>87</v>
      </c>
      <c r="F72" s="1" t="s">
        <v>141</v>
      </c>
      <c r="G72" s="17">
        <v>0.81</v>
      </c>
      <c r="H72" s="17">
        <v>0.75</v>
      </c>
      <c r="I72" s="17">
        <v>0.78687785264073</v>
      </c>
    </row>
    <row r="73">
      <c r="A73" t="str">
        <f t="shared" si="1"/>
        <v>fdroidParameterize Variablerandom-forest25</v>
      </c>
      <c r="B73" s="1">
        <v>25.0</v>
      </c>
      <c r="C73" s="1" t="s">
        <v>132</v>
      </c>
      <c r="D73" s="1" t="s">
        <v>145</v>
      </c>
      <c r="E73" s="1" t="s">
        <v>88</v>
      </c>
      <c r="F73" s="1" t="s">
        <v>141</v>
      </c>
      <c r="G73" s="17">
        <v>0.81</v>
      </c>
      <c r="H73" s="17">
        <v>0.71</v>
      </c>
      <c r="I73" s="17">
        <v>0.775062636165577</v>
      </c>
    </row>
    <row r="74">
      <c r="A74" t="str">
        <f t="shared" si="1"/>
        <v>fdroidExtract Variablerandom-forest25</v>
      </c>
      <c r="B74" s="1">
        <v>25.0</v>
      </c>
      <c r="C74" s="1" t="s">
        <v>132</v>
      </c>
      <c r="D74" s="1" t="s">
        <v>145</v>
      </c>
      <c r="E74" s="1" t="s">
        <v>85</v>
      </c>
      <c r="F74" s="1" t="s">
        <v>141</v>
      </c>
      <c r="G74" s="17">
        <v>0.82</v>
      </c>
      <c r="H74" s="17">
        <v>0.78</v>
      </c>
      <c r="I74" s="17">
        <v>0.801315789473684</v>
      </c>
    </row>
    <row r="75">
      <c r="A75" t="str">
        <f t="shared" si="1"/>
        <v>githubMove Classrandom-forest25</v>
      </c>
      <c r="B75" s="1">
        <v>25.0</v>
      </c>
      <c r="C75" s="1" t="s">
        <v>132</v>
      </c>
      <c r="D75" s="1" t="s">
        <v>139</v>
      </c>
      <c r="E75" s="1" t="s">
        <v>68</v>
      </c>
      <c r="F75" s="1" t="s">
        <v>141</v>
      </c>
      <c r="G75" s="17">
        <v>0.99</v>
      </c>
      <c r="H75" s="17">
        <v>0.94</v>
      </c>
      <c r="I75" s="17">
        <v>0.964978074657035</v>
      </c>
    </row>
    <row r="76">
      <c r="A76" t="str">
        <f t="shared" si="1"/>
        <v>githubExtract Classrandom-forest25</v>
      </c>
      <c r="B76" s="1">
        <v>25.0</v>
      </c>
      <c r="C76" s="1" t="s">
        <v>132</v>
      </c>
      <c r="D76" s="1" t="s">
        <v>139</v>
      </c>
      <c r="E76" s="1" t="s">
        <v>58</v>
      </c>
      <c r="F76" s="1" t="s">
        <v>141</v>
      </c>
      <c r="G76" s="17">
        <v>0.81</v>
      </c>
      <c r="H76" s="17">
        <v>0.87</v>
      </c>
      <c r="I76" s="17">
        <v>0.833741504642567</v>
      </c>
    </row>
    <row r="77">
      <c r="A77" t="str">
        <f t="shared" si="1"/>
        <v>githubExtract Superclassrandom-forest25</v>
      </c>
      <c r="B77" s="1">
        <v>25.0</v>
      </c>
      <c r="C77" s="1" t="s">
        <v>132</v>
      </c>
      <c r="D77" s="1" t="s">
        <v>139</v>
      </c>
      <c r="E77" s="1" t="s">
        <v>59</v>
      </c>
      <c r="F77" s="1" t="s">
        <v>141</v>
      </c>
      <c r="G77" s="17">
        <v>0.88</v>
      </c>
      <c r="H77" s="17">
        <v>0.89</v>
      </c>
      <c r="I77" s="17">
        <v>0.884015306117198</v>
      </c>
    </row>
    <row r="78">
      <c r="A78" t="str">
        <f t="shared" si="1"/>
        <v>githubExtract Interfacerandom-forest25</v>
      </c>
      <c r="B78" s="1">
        <v>25.0</v>
      </c>
      <c r="C78" s="1" t="s">
        <v>132</v>
      </c>
      <c r="D78" s="1" t="s">
        <v>139</v>
      </c>
      <c r="E78" s="1" t="s">
        <v>62</v>
      </c>
      <c r="F78" s="1" t="s">
        <v>141</v>
      </c>
      <c r="G78" s="17">
        <v>0.9</v>
      </c>
      <c r="H78" s="17">
        <v>0.86</v>
      </c>
      <c r="I78" s="17">
        <v>0.880896639633165</v>
      </c>
    </row>
    <row r="79">
      <c r="A79" t="str">
        <f t="shared" si="1"/>
        <v>githubExtract Subclassrandom-forest25</v>
      </c>
      <c r="B79" s="1">
        <v>25.0</v>
      </c>
      <c r="C79" s="1" t="s">
        <v>132</v>
      </c>
      <c r="D79" s="1" t="s">
        <v>139</v>
      </c>
      <c r="E79" s="1" t="s">
        <v>63</v>
      </c>
      <c r="F79" s="1" t="s">
        <v>141</v>
      </c>
      <c r="G79" s="17">
        <v>0.88</v>
      </c>
      <c r="H79" s="17">
        <v>0.9</v>
      </c>
      <c r="I79" s="17">
        <v>0.888401948606146</v>
      </c>
    </row>
    <row r="80">
      <c r="A80" t="str">
        <f t="shared" si="1"/>
        <v>githubRename Classrandom-forest25</v>
      </c>
      <c r="B80" s="1">
        <v>25.0</v>
      </c>
      <c r="C80" s="1" t="s">
        <v>132</v>
      </c>
      <c r="D80" s="1" t="s">
        <v>139</v>
      </c>
      <c r="E80" s="1" t="s">
        <v>70</v>
      </c>
      <c r="F80" s="1" t="s">
        <v>141</v>
      </c>
      <c r="G80" s="17">
        <v>0.94</v>
      </c>
      <c r="H80" s="17">
        <v>0.91</v>
      </c>
      <c r="I80" s="17">
        <v>0.924565205155625</v>
      </c>
    </row>
    <row r="81">
      <c r="A81" t="str">
        <f t="shared" si="1"/>
        <v>githubMove And Rename Classrandom-forest25</v>
      </c>
      <c r="B81" s="1">
        <v>25.0</v>
      </c>
      <c r="C81" s="1" t="s">
        <v>132</v>
      </c>
      <c r="D81" s="1" t="s">
        <v>139</v>
      </c>
      <c r="E81" s="1" t="s">
        <v>67</v>
      </c>
      <c r="F81" s="1" t="s">
        <v>141</v>
      </c>
      <c r="G81" s="17">
        <v>0.95</v>
      </c>
      <c r="H81" s="17">
        <v>0.94</v>
      </c>
      <c r="I81" s="17">
        <v>0.942087542087542</v>
      </c>
    </row>
    <row r="82">
      <c r="A82" t="str">
        <f t="shared" si="1"/>
        <v>fdroidRename Variablenaive-bayes100</v>
      </c>
      <c r="B82" s="1">
        <v>100.0</v>
      </c>
      <c r="C82" s="1" t="s">
        <v>132</v>
      </c>
      <c r="D82" s="1" t="s">
        <v>145</v>
      </c>
      <c r="E82" s="1" t="s">
        <v>91</v>
      </c>
      <c r="F82" s="1" t="s">
        <v>143</v>
      </c>
      <c r="G82" s="17">
        <v>0.68</v>
      </c>
      <c r="H82" s="17">
        <v>0.15</v>
      </c>
      <c r="I82" s="17">
        <v>0.513257938746936</v>
      </c>
    </row>
    <row r="83">
      <c r="A83" t="str">
        <f t="shared" si="1"/>
        <v>fdroidRename Parameternaive-bayes100</v>
      </c>
      <c r="B83" s="1">
        <v>100.0</v>
      </c>
      <c r="C83" s="1" t="s">
        <v>132</v>
      </c>
      <c r="D83" s="1" t="s">
        <v>145</v>
      </c>
      <c r="E83" s="1" t="s">
        <v>89</v>
      </c>
      <c r="F83" s="1" t="s">
        <v>143</v>
      </c>
      <c r="G83" s="17">
        <v>0.62</v>
      </c>
      <c r="H83" s="17">
        <v>0.7</v>
      </c>
      <c r="I83" s="17">
        <v>0.612992766537998</v>
      </c>
    </row>
    <row r="84">
      <c r="A84" t="str">
        <f t="shared" si="1"/>
        <v>fdroidReplace Variable With Attributenaive-bayes100</v>
      </c>
      <c r="B84" s="1">
        <v>100.0</v>
      </c>
      <c r="C84" s="1" t="s">
        <v>132</v>
      </c>
      <c r="D84" s="1" t="s">
        <v>145</v>
      </c>
      <c r="E84" s="1" t="s">
        <v>93</v>
      </c>
      <c r="F84" s="1" t="s">
        <v>143</v>
      </c>
      <c r="G84" s="17">
        <v>0.69</v>
      </c>
      <c r="H84" s="17">
        <v>0.52</v>
      </c>
      <c r="I84" s="17">
        <v>0.635269326683291</v>
      </c>
    </row>
    <row r="85">
      <c r="A85" t="str">
        <f t="shared" si="1"/>
        <v>fdroidInline Variablenaive-bayes100</v>
      </c>
      <c r="B85" s="1">
        <v>100.0</v>
      </c>
      <c r="C85" s="1" t="s">
        <v>132</v>
      </c>
      <c r="D85" s="1" t="s">
        <v>145</v>
      </c>
      <c r="E85" s="1" t="s">
        <v>87</v>
      </c>
      <c r="F85" s="1" t="s">
        <v>143</v>
      </c>
      <c r="G85" s="17">
        <v>0.71</v>
      </c>
      <c r="H85" s="17">
        <v>0.17</v>
      </c>
      <c r="I85" s="17">
        <v>0.550522712453814</v>
      </c>
    </row>
    <row r="86">
      <c r="A86" t="str">
        <f t="shared" si="1"/>
        <v>fdroidParameterize Variablenaive-bayes100</v>
      </c>
      <c r="B86" s="1">
        <v>100.0</v>
      </c>
      <c r="C86" s="1" t="s">
        <v>132</v>
      </c>
      <c r="D86" s="1" t="s">
        <v>145</v>
      </c>
      <c r="E86" s="1" t="s">
        <v>88</v>
      </c>
      <c r="F86" s="1" t="s">
        <v>143</v>
      </c>
      <c r="G86" s="17">
        <v>0.66</v>
      </c>
      <c r="H86" s="17">
        <v>0.25</v>
      </c>
      <c r="I86" s="17">
        <v>0.560841562902533</v>
      </c>
    </row>
    <row r="87">
      <c r="A87" t="str">
        <f t="shared" si="1"/>
        <v>fdroidExtract Variablenaive-bayes100</v>
      </c>
      <c r="B87" s="1">
        <v>100.0</v>
      </c>
      <c r="C87" s="1" t="s">
        <v>132</v>
      </c>
      <c r="D87" s="1" t="s">
        <v>145</v>
      </c>
      <c r="E87" s="1" t="s">
        <v>85</v>
      </c>
      <c r="F87" s="1" t="s">
        <v>143</v>
      </c>
      <c r="G87" s="17">
        <v>0.74</v>
      </c>
      <c r="H87" s="17">
        <v>0.5</v>
      </c>
      <c r="I87" s="17">
        <v>0.665384615384615</v>
      </c>
    </row>
    <row r="88">
      <c r="A88" t="str">
        <f t="shared" si="1"/>
        <v>apacheRename Methodnaive-bayes100</v>
      </c>
      <c r="B88" s="1">
        <v>100.0</v>
      </c>
      <c r="C88" s="1" t="s">
        <v>132</v>
      </c>
      <c r="D88" s="1" t="s">
        <v>144</v>
      </c>
      <c r="E88" s="1" t="s">
        <v>83</v>
      </c>
      <c r="F88" s="1" t="s">
        <v>143</v>
      </c>
      <c r="G88" s="17">
        <v>0.83</v>
      </c>
      <c r="H88" s="17">
        <v>0.95</v>
      </c>
      <c r="I88" s="17">
        <v>0.858317855199714</v>
      </c>
    </row>
    <row r="89">
      <c r="A89" t="str">
        <f t="shared" si="1"/>
        <v>apacheExtract Methodnaive-bayes100</v>
      </c>
      <c r="B89" s="1">
        <v>100.0</v>
      </c>
      <c r="C89" s="1" t="s">
        <v>132</v>
      </c>
      <c r="D89" s="1" t="s">
        <v>144</v>
      </c>
      <c r="E89" s="1" t="s">
        <v>76</v>
      </c>
      <c r="F89" s="1" t="s">
        <v>143</v>
      </c>
      <c r="G89" s="17">
        <v>0.85</v>
      </c>
      <c r="H89" s="17">
        <v>0.92</v>
      </c>
      <c r="I89" s="17">
        <v>0.861829515393707</v>
      </c>
    </row>
    <row r="90">
      <c r="A90" t="str">
        <f t="shared" si="1"/>
        <v>apachePull Up Methodnaive-bayes100</v>
      </c>
      <c r="B90" s="1">
        <v>100.0</v>
      </c>
      <c r="C90" s="1" t="s">
        <v>132</v>
      </c>
      <c r="D90" s="1" t="s">
        <v>144</v>
      </c>
      <c r="E90" s="1" t="s">
        <v>81</v>
      </c>
      <c r="F90" s="1" t="s">
        <v>143</v>
      </c>
      <c r="G90" s="17">
        <v>0.84</v>
      </c>
      <c r="H90" s="17">
        <v>0.95</v>
      </c>
      <c r="I90" s="17">
        <v>0.863828539802255</v>
      </c>
    </row>
    <row r="91">
      <c r="A91" t="str">
        <f t="shared" si="1"/>
        <v>apacheMove Methodnaive-bayes100</v>
      </c>
      <c r="B91" s="1">
        <v>100.0</v>
      </c>
      <c r="C91" s="1" t="s">
        <v>132</v>
      </c>
      <c r="D91" s="1" t="s">
        <v>144</v>
      </c>
      <c r="E91" s="1" t="s">
        <v>79</v>
      </c>
      <c r="F91" s="1" t="s">
        <v>143</v>
      </c>
      <c r="G91" s="17">
        <v>0.84</v>
      </c>
      <c r="H91" s="17">
        <v>0.91</v>
      </c>
      <c r="I91" s="17">
        <v>0.850053000881784</v>
      </c>
    </row>
    <row r="92">
      <c r="A92" t="str">
        <f t="shared" si="1"/>
        <v>apachePush Down Methodnaive-bayes100</v>
      </c>
      <c r="B92" s="1">
        <v>100.0</v>
      </c>
      <c r="C92" s="1" t="s">
        <v>132</v>
      </c>
      <c r="D92" s="1" t="s">
        <v>144</v>
      </c>
      <c r="E92" s="1" t="s">
        <v>82</v>
      </c>
      <c r="F92" s="1" t="s">
        <v>143</v>
      </c>
      <c r="G92" s="17">
        <v>0.84</v>
      </c>
      <c r="H92" s="17">
        <v>0.94</v>
      </c>
      <c r="I92" s="17">
        <v>0.861378773381362</v>
      </c>
    </row>
    <row r="93">
      <c r="A93" t="str">
        <f t="shared" si="1"/>
        <v>apacheInline Methodnaive-bayes100</v>
      </c>
      <c r="B93" s="1">
        <v>100.0</v>
      </c>
      <c r="C93" s="1" t="s">
        <v>132</v>
      </c>
      <c r="D93" s="1" t="s">
        <v>144</v>
      </c>
      <c r="E93" s="1" t="s">
        <v>78</v>
      </c>
      <c r="F93" s="1" t="s">
        <v>143</v>
      </c>
      <c r="G93" s="17">
        <v>0.84</v>
      </c>
      <c r="H93" s="17">
        <v>0.88</v>
      </c>
      <c r="I93" s="17">
        <v>0.836285435545299</v>
      </c>
    </row>
    <row r="94">
      <c r="A94" t="str">
        <f t="shared" si="1"/>
        <v>apacheExtract And Move Methodnaive-bayes100</v>
      </c>
      <c r="B94" s="1">
        <v>100.0</v>
      </c>
      <c r="C94" s="1" t="s">
        <v>132</v>
      </c>
      <c r="D94" s="1" t="s">
        <v>144</v>
      </c>
      <c r="E94" s="1" t="s">
        <v>74</v>
      </c>
      <c r="F94" s="1" t="s">
        <v>143</v>
      </c>
      <c r="G94" s="17">
        <v>0.79</v>
      </c>
      <c r="H94" s="17">
        <v>0.91</v>
      </c>
      <c r="I94" s="17">
        <v>0.835623216562443</v>
      </c>
    </row>
    <row r="95">
      <c r="A95" t="str">
        <f t="shared" si="1"/>
        <v>apacheMove Classnaive-bayes100</v>
      </c>
      <c r="B95" s="1">
        <v>100.0</v>
      </c>
      <c r="C95" s="1" t="s">
        <v>132</v>
      </c>
      <c r="D95" s="1" t="s">
        <v>144</v>
      </c>
      <c r="E95" s="1" t="s">
        <v>68</v>
      </c>
      <c r="F95" s="1" t="s">
        <v>143</v>
      </c>
      <c r="G95" s="17">
        <v>0.85</v>
      </c>
      <c r="H95" s="17">
        <v>0.95</v>
      </c>
      <c r="I95" s="17">
        <v>0.884090909090909</v>
      </c>
    </row>
    <row r="96">
      <c r="A96" t="str">
        <f t="shared" si="1"/>
        <v>apacheExtract Classnaive-bayes100</v>
      </c>
      <c r="B96" s="1">
        <v>100.0</v>
      </c>
      <c r="C96" s="1" t="s">
        <v>132</v>
      </c>
      <c r="D96" s="1" t="s">
        <v>144</v>
      </c>
      <c r="E96" s="1" t="s">
        <v>58</v>
      </c>
      <c r="F96" s="1" t="s">
        <v>143</v>
      </c>
      <c r="G96" s="17">
        <v>0.67</v>
      </c>
      <c r="H96" s="17">
        <v>0.92</v>
      </c>
      <c r="I96" s="17">
        <v>0.720454545454545</v>
      </c>
    </row>
    <row r="97">
      <c r="A97" t="str">
        <f t="shared" si="1"/>
        <v>apacheExtract Superclassnaive-bayes100</v>
      </c>
      <c r="B97" s="1">
        <v>100.0</v>
      </c>
      <c r="C97" s="1" t="s">
        <v>132</v>
      </c>
      <c r="D97" s="1" t="s">
        <v>144</v>
      </c>
      <c r="E97" s="1" t="s">
        <v>59</v>
      </c>
      <c r="F97" s="1" t="s">
        <v>143</v>
      </c>
      <c r="G97" s="17">
        <v>0.73</v>
      </c>
      <c r="H97" s="17">
        <v>0.93</v>
      </c>
      <c r="I97" s="17">
        <v>0.783181818181818</v>
      </c>
    </row>
    <row r="98">
      <c r="A98" t="str">
        <f t="shared" si="1"/>
        <v>apacheExtract Interfacenaive-bayes100</v>
      </c>
      <c r="B98" s="1">
        <v>100.0</v>
      </c>
      <c r="C98" s="1" t="s">
        <v>132</v>
      </c>
      <c r="D98" s="1" t="s">
        <v>144</v>
      </c>
      <c r="E98" s="1" t="s">
        <v>62</v>
      </c>
      <c r="F98" s="1" t="s">
        <v>143</v>
      </c>
      <c r="G98" s="17">
        <v>0.76</v>
      </c>
      <c r="H98" s="17">
        <v>0.92</v>
      </c>
      <c r="I98" s="17">
        <v>0.807727272727272</v>
      </c>
    </row>
    <row r="99">
      <c r="A99" t="str">
        <f t="shared" si="1"/>
        <v>apacheExtract Subclassnaive-bayes100</v>
      </c>
      <c r="B99" s="1">
        <v>100.0</v>
      </c>
      <c r="C99" s="1" t="s">
        <v>132</v>
      </c>
      <c r="D99" s="1" t="s">
        <v>144</v>
      </c>
      <c r="E99" s="1" t="s">
        <v>63</v>
      </c>
      <c r="F99" s="1" t="s">
        <v>143</v>
      </c>
      <c r="G99" s="17">
        <v>0.77</v>
      </c>
      <c r="H99" s="17">
        <v>0.94</v>
      </c>
      <c r="I99" s="17">
        <v>0.821363636363636</v>
      </c>
    </row>
    <row r="100">
      <c r="A100" t="str">
        <f t="shared" si="1"/>
        <v>apacheRename Classnaive-bayes100</v>
      </c>
      <c r="B100" s="1">
        <v>100.0</v>
      </c>
      <c r="C100" s="1" t="s">
        <v>132</v>
      </c>
      <c r="D100" s="1" t="s">
        <v>144</v>
      </c>
      <c r="E100" s="1" t="s">
        <v>70</v>
      </c>
      <c r="F100" s="1" t="s">
        <v>143</v>
      </c>
      <c r="G100" s="17">
        <v>0.78</v>
      </c>
      <c r="H100" s="17">
        <v>0.9</v>
      </c>
      <c r="I100" s="17">
        <v>0.816363636363636</v>
      </c>
    </row>
    <row r="101">
      <c r="A101" t="str">
        <f t="shared" si="1"/>
        <v>apacheMove And Rename Classnaive-bayes100</v>
      </c>
      <c r="B101" s="1">
        <v>100.0</v>
      </c>
      <c r="C101" s="1" t="s">
        <v>132</v>
      </c>
      <c r="D101" s="1" t="s">
        <v>144</v>
      </c>
      <c r="E101" s="1" t="s">
        <v>67</v>
      </c>
      <c r="F101" s="1" t="s">
        <v>143</v>
      </c>
      <c r="G101" s="17">
        <v>0.75</v>
      </c>
      <c r="H101" s="17">
        <v>0.91</v>
      </c>
      <c r="I101" s="17">
        <v>0.802222222222222</v>
      </c>
    </row>
    <row r="102">
      <c r="A102" t="str">
        <f t="shared" si="1"/>
        <v>apacheRename Parameternaive-bayes100</v>
      </c>
      <c r="B102" s="1">
        <v>100.0</v>
      </c>
      <c r="C102" s="1" t="s">
        <v>132</v>
      </c>
      <c r="D102" s="1" t="s">
        <v>144</v>
      </c>
      <c r="E102" s="1" t="s">
        <v>89</v>
      </c>
      <c r="F102" s="1" t="s">
        <v>143</v>
      </c>
      <c r="G102" s="17">
        <v>0.9</v>
      </c>
      <c r="H102" s="17">
        <v>0.94</v>
      </c>
      <c r="I102" s="17">
        <v>0.908076208346112</v>
      </c>
    </row>
    <row r="103">
      <c r="A103" t="str">
        <f t="shared" si="1"/>
        <v>apacheRename Variablenaive-bayes100</v>
      </c>
      <c r="B103" s="1">
        <v>100.0</v>
      </c>
      <c r="C103" s="1" t="s">
        <v>132</v>
      </c>
      <c r="D103" s="1" t="s">
        <v>144</v>
      </c>
      <c r="E103" s="1" t="s">
        <v>91</v>
      </c>
      <c r="F103" s="1" t="s">
        <v>143</v>
      </c>
      <c r="G103" s="17">
        <v>0.87</v>
      </c>
      <c r="H103" s="17">
        <v>0.91</v>
      </c>
      <c r="I103" s="17">
        <v>0.874654560653351</v>
      </c>
    </row>
    <row r="104">
      <c r="A104" t="str">
        <f t="shared" si="1"/>
        <v>apacheInline Variablenaive-bayes100</v>
      </c>
      <c r="B104" s="1">
        <v>100.0</v>
      </c>
      <c r="C104" s="1" t="s">
        <v>132</v>
      </c>
      <c r="D104" s="1" t="s">
        <v>144</v>
      </c>
      <c r="E104" s="1" t="s">
        <v>87</v>
      </c>
      <c r="F104" s="1" t="s">
        <v>143</v>
      </c>
      <c r="G104" s="17">
        <v>0.84</v>
      </c>
      <c r="H104" s="17">
        <v>0.94</v>
      </c>
      <c r="I104" s="17">
        <v>0.881327433628318</v>
      </c>
    </row>
    <row r="105">
      <c r="A105" t="str">
        <f t="shared" si="1"/>
        <v>apacheParameterize Variablenaive-bayes100</v>
      </c>
      <c r="B105" s="1">
        <v>100.0</v>
      </c>
      <c r="C105" s="1" t="s">
        <v>132</v>
      </c>
      <c r="D105" s="1" t="s">
        <v>144</v>
      </c>
      <c r="E105" s="1" t="s">
        <v>88</v>
      </c>
      <c r="F105" s="1" t="s">
        <v>143</v>
      </c>
      <c r="G105" s="17">
        <v>0.79</v>
      </c>
      <c r="H105" s="17">
        <v>0.94</v>
      </c>
      <c r="I105" s="17">
        <v>0.845573553948831</v>
      </c>
    </row>
    <row r="106">
      <c r="A106" t="str">
        <f t="shared" si="1"/>
        <v>apacheReplace Variable With Attributenaive-bayes100</v>
      </c>
      <c r="B106" s="1">
        <v>100.0</v>
      </c>
      <c r="C106" s="1" t="s">
        <v>132</v>
      </c>
      <c r="D106" s="1" t="s">
        <v>144</v>
      </c>
      <c r="E106" s="1" t="s">
        <v>93</v>
      </c>
      <c r="F106" s="1" t="s">
        <v>143</v>
      </c>
      <c r="G106" s="17">
        <v>0.87</v>
      </c>
      <c r="H106" s="17">
        <v>0.96</v>
      </c>
      <c r="I106" s="17">
        <v>0.907963326930808</v>
      </c>
    </row>
    <row r="107">
      <c r="A107" t="str">
        <f t="shared" si="1"/>
        <v>apacheExtract Variablenaive-bayes100</v>
      </c>
      <c r="B107" s="1">
        <v>100.0</v>
      </c>
      <c r="C107" s="1" t="s">
        <v>132</v>
      </c>
      <c r="D107" s="1" t="s">
        <v>144</v>
      </c>
      <c r="E107" s="1" t="s">
        <v>85</v>
      </c>
      <c r="F107" s="1" t="s">
        <v>143</v>
      </c>
      <c r="G107" s="17">
        <v>0.84</v>
      </c>
      <c r="H107" s="17">
        <v>0.95</v>
      </c>
      <c r="I107" s="17">
        <v>0.884471777724703</v>
      </c>
    </row>
    <row r="108">
      <c r="A108" t="str">
        <f t="shared" si="1"/>
        <v>fdroidExtract Methodnaive-bayes100</v>
      </c>
      <c r="B108" s="1">
        <v>100.0</v>
      </c>
      <c r="C108" s="1" t="s">
        <v>132</v>
      </c>
      <c r="D108" s="1" t="s">
        <v>145</v>
      </c>
      <c r="E108" s="1" t="s">
        <v>76</v>
      </c>
      <c r="F108" s="1" t="s">
        <v>143</v>
      </c>
      <c r="G108" s="17">
        <v>0.79</v>
      </c>
      <c r="H108" s="17">
        <v>0.28</v>
      </c>
      <c r="I108" s="17">
        <v>0.573604493947978</v>
      </c>
    </row>
    <row r="109">
      <c r="A109" t="str">
        <f t="shared" si="1"/>
        <v>fdroidRename Methodnaive-bayes100</v>
      </c>
      <c r="B109" s="1">
        <v>100.0</v>
      </c>
      <c r="C109" s="1" t="s">
        <v>132</v>
      </c>
      <c r="D109" s="1" t="s">
        <v>145</v>
      </c>
      <c r="E109" s="1" t="s">
        <v>83</v>
      </c>
      <c r="F109" s="1" t="s">
        <v>143</v>
      </c>
      <c r="G109" s="17">
        <v>0.69</v>
      </c>
      <c r="H109" s="17">
        <v>0.15</v>
      </c>
      <c r="I109" s="17">
        <v>0.516616099021375</v>
      </c>
    </row>
    <row r="110">
      <c r="A110" t="str">
        <f t="shared" si="1"/>
        <v>fdroidMove Methodnaive-bayes100</v>
      </c>
      <c r="B110" s="1">
        <v>100.0</v>
      </c>
      <c r="C110" s="1" t="s">
        <v>132</v>
      </c>
      <c r="D110" s="1" t="s">
        <v>145</v>
      </c>
      <c r="E110" s="1" t="s">
        <v>79</v>
      </c>
      <c r="F110" s="1" t="s">
        <v>143</v>
      </c>
      <c r="G110" s="17">
        <v>0.74</v>
      </c>
      <c r="H110" s="17">
        <v>0.15</v>
      </c>
      <c r="I110" s="17">
        <v>0.513649240278135</v>
      </c>
    </row>
    <row r="111">
      <c r="A111" t="str">
        <f t="shared" si="1"/>
        <v>fdroidPull Up Methodnaive-bayes100</v>
      </c>
      <c r="B111" s="1">
        <v>100.0</v>
      </c>
      <c r="C111" s="1" t="s">
        <v>132</v>
      </c>
      <c r="D111" s="1" t="s">
        <v>145</v>
      </c>
      <c r="E111" s="1" t="s">
        <v>81</v>
      </c>
      <c r="F111" s="1" t="s">
        <v>143</v>
      </c>
      <c r="G111" s="17">
        <v>0.55</v>
      </c>
      <c r="H111" s="17">
        <v>0.88</v>
      </c>
      <c r="I111" s="17">
        <v>0.5701438964718</v>
      </c>
    </row>
    <row r="112">
      <c r="A112" t="str">
        <f t="shared" si="1"/>
        <v>fdroidInline Methodnaive-bayes100</v>
      </c>
      <c r="B112" s="1">
        <v>100.0</v>
      </c>
      <c r="C112" s="1" t="s">
        <v>132</v>
      </c>
      <c r="D112" s="1" t="s">
        <v>145</v>
      </c>
      <c r="E112" s="1" t="s">
        <v>78</v>
      </c>
      <c r="F112" s="1" t="s">
        <v>143</v>
      </c>
      <c r="G112" s="17">
        <v>0.64</v>
      </c>
      <c r="H112" s="17">
        <v>0.23</v>
      </c>
      <c r="I112" s="17">
        <v>0.523286601854236</v>
      </c>
    </row>
    <row r="113">
      <c r="A113" t="str">
        <f t="shared" si="1"/>
        <v>fdroidPush Down Methodnaive-bayes100</v>
      </c>
      <c r="B113" s="1">
        <v>100.0</v>
      </c>
      <c r="C113" s="1" t="s">
        <v>132</v>
      </c>
      <c r="D113" s="1" t="s">
        <v>145</v>
      </c>
      <c r="E113" s="1" t="s">
        <v>82</v>
      </c>
      <c r="F113" s="1" t="s">
        <v>143</v>
      </c>
      <c r="G113" s="17">
        <v>0.76</v>
      </c>
      <c r="H113" s="17">
        <v>0.49</v>
      </c>
      <c r="I113" s="17">
        <v>0.650518134715026</v>
      </c>
    </row>
    <row r="114">
      <c r="A114" t="str">
        <f t="shared" si="1"/>
        <v>fdroidExtract And Move Methodnaive-bayes100</v>
      </c>
      <c r="B114" s="1">
        <v>100.0</v>
      </c>
      <c r="C114" s="1" t="s">
        <v>132</v>
      </c>
      <c r="D114" s="1" t="s">
        <v>145</v>
      </c>
      <c r="E114" s="1" t="s">
        <v>74</v>
      </c>
      <c r="F114" s="1" t="s">
        <v>143</v>
      </c>
      <c r="G114" s="17">
        <v>0.73</v>
      </c>
      <c r="H114" s="17">
        <v>0.25</v>
      </c>
      <c r="I114" s="17">
        <v>0.579650297619047</v>
      </c>
    </row>
    <row r="115">
      <c r="A115" t="str">
        <f t="shared" si="1"/>
        <v>githubMove Classnaive-bayes100</v>
      </c>
      <c r="B115" s="1">
        <v>100.0</v>
      </c>
      <c r="C115" s="1" t="s">
        <v>132</v>
      </c>
      <c r="D115" s="1" t="s">
        <v>139</v>
      </c>
      <c r="E115" s="1" t="s">
        <v>68</v>
      </c>
      <c r="F115" s="1" t="s">
        <v>143</v>
      </c>
      <c r="G115" s="17">
        <v>0.7</v>
      </c>
      <c r="H115" s="17">
        <v>0.96</v>
      </c>
      <c r="I115" s="17">
        <v>0.767636746143057</v>
      </c>
    </row>
    <row r="116">
      <c r="A116" t="str">
        <f t="shared" si="1"/>
        <v>githubExtract Classnaive-bayes100</v>
      </c>
      <c r="B116" s="1">
        <v>100.0</v>
      </c>
      <c r="C116" s="1" t="s">
        <v>132</v>
      </c>
      <c r="D116" s="1" t="s">
        <v>139</v>
      </c>
      <c r="E116" s="1" t="s">
        <v>58</v>
      </c>
      <c r="F116" s="1" t="s">
        <v>143</v>
      </c>
      <c r="G116" s="17">
        <v>0.6</v>
      </c>
      <c r="H116" s="17">
        <v>0.93</v>
      </c>
      <c r="I116" s="17">
        <v>0.644395745675549</v>
      </c>
    </row>
    <row r="117">
      <c r="A117" t="str">
        <f t="shared" si="1"/>
        <v>githubExtract Superclassnaive-bayes100</v>
      </c>
      <c r="B117" s="1">
        <v>100.0</v>
      </c>
      <c r="C117" s="1" t="s">
        <v>132</v>
      </c>
      <c r="D117" s="1" t="s">
        <v>139</v>
      </c>
      <c r="E117" s="1" t="s">
        <v>59</v>
      </c>
      <c r="F117" s="1" t="s">
        <v>143</v>
      </c>
      <c r="G117" s="17">
        <v>0.67</v>
      </c>
      <c r="H117" s="17">
        <v>0.96</v>
      </c>
      <c r="I117" s="17">
        <v>0.739387564282375</v>
      </c>
    </row>
    <row r="118">
      <c r="A118" t="str">
        <f t="shared" si="1"/>
        <v>githubExtract Interfacenaive-bayes100</v>
      </c>
      <c r="B118" s="1">
        <v>100.0</v>
      </c>
      <c r="C118" s="1" t="s">
        <v>132</v>
      </c>
      <c r="D118" s="1" t="s">
        <v>139</v>
      </c>
      <c r="E118" s="1" t="s">
        <v>62</v>
      </c>
      <c r="F118" s="1" t="s">
        <v>143</v>
      </c>
      <c r="G118" s="17">
        <v>0.65</v>
      </c>
      <c r="H118" s="17">
        <v>0.94</v>
      </c>
      <c r="I118" s="17">
        <v>0.70630551659654</v>
      </c>
    </row>
    <row r="119">
      <c r="A119" t="str">
        <f t="shared" si="1"/>
        <v>githubExtract Subclassnaive-bayes100</v>
      </c>
      <c r="B119" s="1">
        <v>100.0</v>
      </c>
      <c r="C119" s="1" t="s">
        <v>132</v>
      </c>
      <c r="D119" s="1" t="s">
        <v>139</v>
      </c>
      <c r="E119" s="1" t="s">
        <v>63</v>
      </c>
      <c r="F119" s="1" t="s">
        <v>143</v>
      </c>
      <c r="G119" s="17">
        <v>0.65</v>
      </c>
      <c r="H119" s="17">
        <v>0.95</v>
      </c>
      <c r="I119" s="17">
        <v>0.70956054230949</v>
      </c>
    </row>
    <row r="120">
      <c r="A120" t="str">
        <f t="shared" si="1"/>
        <v>githubRename Classnaive-bayes100</v>
      </c>
      <c r="B120" s="1">
        <v>100.0</v>
      </c>
      <c r="C120" s="1" t="s">
        <v>132</v>
      </c>
      <c r="D120" s="1" t="s">
        <v>139</v>
      </c>
      <c r="E120" s="1" t="s">
        <v>70</v>
      </c>
      <c r="F120" s="1" t="s">
        <v>143</v>
      </c>
      <c r="G120" s="17">
        <v>0.66</v>
      </c>
      <c r="H120" s="17">
        <v>0.95</v>
      </c>
      <c r="I120" s="17">
        <v>0.726910939691444</v>
      </c>
    </row>
    <row r="121">
      <c r="A121" t="str">
        <f t="shared" si="1"/>
        <v>githubMove And Rename Classnaive-bayes100</v>
      </c>
      <c r="B121" s="1">
        <v>100.0</v>
      </c>
      <c r="C121" s="1" t="s">
        <v>132</v>
      </c>
      <c r="D121" s="1" t="s">
        <v>139</v>
      </c>
      <c r="E121" s="1" t="s">
        <v>67</v>
      </c>
      <c r="F121" s="1" t="s">
        <v>143</v>
      </c>
      <c r="G121" s="17">
        <v>0.71</v>
      </c>
      <c r="H121" s="17">
        <v>0.94</v>
      </c>
      <c r="I121" s="17">
        <v>0.781885521885521</v>
      </c>
    </row>
    <row r="122">
      <c r="A122" t="str">
        <f t="shared" si="1"/>
        <v>Rename Methodnaive-bayes100</v>
      </c>
      <c r="B122" s="1">
        <v>100.0</v>
      </c>
      <c r="C122" s="1" t="s">
        <v>132</v>
      </c>
      <c r="E122" s="1" t="s">
        <v>83</v>
      </c>
      <c r="F122" s="1" t="s">
        <v>143</v>
      </c>
      <c r="G122" s="17">
        <v>0.79</v>
      </c>
      <c r="H122" s="17">
        <v>0.95</v>
      </c>
      <c r="I122" s="17">
        <v>0.819408099688473</v>
      </c>
    </row>
    <row r="123">
      <c r="A123" t="str">
        <f t="shared" si="1"/>
        <v>Extract Methodnaive-bayes100</v>
      </c>
      <c r="B123" s="1">
        <v>100.0</v>
      </c>
      <c r="C123" s="1" t="s">
        <v>132</v>
      </c>
      <c r="E123" s="1" t="s">
        <v>76</v>
      </c>
      <c r="F123" s="1" t="s">
        <v>143</v>
      </c>
      <c r="G123" s="17">
        <v>0.84</v>
      </c>
      <c r="H123" s="17">
        <v>0.91</v>
      </c>
      <c r="I123" s="17">
        <v>0.86086188992731</v>
      </c>
    </row>
    <row r="124">
      <c r="A124" t="str">
        <f t="shared" si="1"/>
        <v>Move Methodnaive-bayes100</v>
      </c>
      <c r="B124" s="1">
        <v>100.0</v>
      </c>
      <c r="C124" s="1" t="s">
        <v>132</v>
      </c>
      <c r="E124" s="1" t="s">
        <v>79</v>
      </c>
      <c r="F124" s="1" t="s">
        <v>143</v>
      </c>
      <c r="G124" s="17">
        <v>0.79</v>
      </c>
      <c r="H124" s="17">
        <v>0.94</v>
      </c>
      <c r="I124" s="17">
        <v>0.819179646936656</v>
      </c>
    </row>
    <row r="125">
      <c r="A125" t="str">
        <f t="shared" si="1"/>
        <v>Pull Up Methodnaive-bayes100</v>
      </c>
      <c r="B125" s="1">
        <v>100.0</v>
      </c>
      <c r="C125" s="1" t="s">
        <v>132</v>
      </c>
      <c r="E125" s="1" t="s">
        <v>81</v>
      </c>
      <c r="F125" s="1" t="s">
        <v>143</v>
      </c>
      <c r="G125" s="17">
        <v>0.81</v>
      </c>
      <c r="H125" s="17">
        <v>0.95</v>
      </c>
      <c r="I125" s="17">
        <v>0.845784008307372</v>
      </c>
    </row>
    <row r="126">
      <c r="A126" t="str">
        <f t="shared" si="1"/>
        <v>Push Down Methodnaive-bayes100</v>
      </c>
      <c r="B126" s="1">
        <v>100.0</v>
      </c>
      <c r="C126" s="1" t="s">
        <v>132</v>
      </c>
      <c r="E126" s="1" t="s">
        <v>82</v>
      </c>
      <c r="F126" s="1" t="s">
        <v>143</v>
      </c>
      <c r="G126" s="17">
        <v>0.81</v>
      </c>
      <c r="H126" s="17">
        <v>0.94</v>
      </c>
      <c r="I126" s="17">
        <v>0.840332294911734</v>
      </c>
    </row>
    <row r="127">
      <c r="A127" t="str">
        <f t="shared" si="1"/>
        <v>Inline Methodnaive-bayes100</v>
      </c>
      <c r="B127" s="1">
        <v>100.0</v>
      </c>
      <c r="C127" s="1" t="s">
        <v>132</v>
      </c>
      <c r="E127" s="1" t="s">
        <v>78</v>
      </c>
      <c r="F127" s="1" t="s">
        <v>143</v>
      </c>
      <c r="G127" s="17">
        <v>0.77</v>
      </c>
      <c r="H127" s="17">
        <v>0.96</v>
      </c>
      <c r="I127" s="17">
        <v>0.80073727933541</v>
      </c>
    </row>
    <row r="128">
      <c r="A128" t="str">
        <f t="shared" si="1"/>
        <v>Extract And Move Methodnaive-bayes100</v>
      </c>
      <c r="B128" s="1">
        <v>100.0</v>
      </c>
      <c r="C128" s="1" t="s">
        <v>132</v>
      </c>
      <c r="E128" s="1" t="s">
        <v>74</v>
      </c>
      <c r="F128" s="1" t="s">
        <v>143</v>
      </c>
      <c r="G128" s="17">
        <v>0.74</v>
      </c>
      <c r="H128" s="17">
        <v>0.95</v>
      </c>
      <c r="I128" s="17">
        <v>0.808902444378587</v>
      </c>
    </row>
    <row r="129">
      <c r="A129" t="str">
        <f t="shared" si="1"/>
        <v>Rename Parameternaive-bayes100</v>
      </c>
      <c r="B129" s="1">
        <v>100.0</v>
      </c>
      <c r="C129" s="1" t="s">
        <v>132</v>
      </c>
      <c r="E129" s="1" t="s">
        <v>89</v>
      </c>
      <c r="F129" s="1" t="s">
        <v>143</v>
      </c>
      <c r="G129" s="17">
        <v>0.68</v>
      </c>
      <c r="H129" s="17">
        <v>0.94</v>
      </c>
      <c r="I129" s="17">
        <v>0.742945073959452</v>
      </c>
    </row>
    <row r="130">
      <c r="A130" t="str">
        <f t="shared" si="1"/>
        <v>Rename Variablenaive-bayes100</v>
      </c>
      <c r="B130" s="1">
        <v>100.0</v>
      </c>
      <c r="C130" s="1" t="s">
        <v>132</v>
      </c>
      <c r="E130" s="1" t="s">
        <v>91</v>
      </c>
      <c r="F130" s="1" t="s">
        <v>143</v>
      </c>
      <c r="G130" s="17">
        <v>0.61</v>
      </c>
      <c r="H130" s="17">
        <v>0.94</v>
      </c>
      <c r="I130" s="17">
        <v>0.663439335684239</v>
      </c>
    </row>
    <row r="131">
      <c r="A131" t="str">
        <f t="shared" si="1"/>
        <v>Inline Variablenaive-bayes100</v>
      </c>
      <c r="B131" s="1">
        <v>100.0</v>
      </c>
      <c r="C131" s="1" t="s">
        <v>132</v>
      </c>
      <c r="E131" s="1" t="s">
        <v>87</v>
      </c>
      <c r="F131" s="1" t="s">
        <v>143</v>
      </c>
      <c r="G131" s="17">
        <v>0.66</v>
      </c>
      <c r="H131" s="17">
        <v>0.94</v>
      </c>
      <c r="I131" s="17">
        <v>0.726214112690547</v>
      </c>
    </row>
    <row r="132">
      <c r="A132" t="str">
        <f t="shared" si="1"/>
        <v>Replace Variable With Attributenaive-bayes100</v>
      </c>
      <c r="B132" s="1">
        <v>100.0</v>
      </c>
      <c r="C132" s="1" t="s">
        <v>132</v>
      </c>
      <c r="E132" s="1" t="s">
        <v>93</v>
      </c>
      <c r="F132" s="1" t="s">
        <v>143</v>
      </c>
      <c r="G132" s="17">
        <v>0.69</v>
      </c>
      <c r="H132" s="17">
        <v>0.95</v>
      </c>
      <c r="I132" s="17">
        <v>0.764515269609365</v>
      </c>
    </row>
    <row r="133">
      <c r="A133" t="str">
        <f t="shared" si="1"/>
        <v>Parameterize Variablenaive-bayes100</v>
      </c>
      <c r="B133" s="1">
        <v>100.0</v>
      </c>
      <c r="C133" s="1" t="s">
        <v>132</v>
      </c>
      <c r="E133" s="1" t="s">
        <v>88</v>
      </c>
      <c r="F133" s="1" t="s">
        <v>143</v>
      </c>
      <c r="G133" s="17">
        <v>0.65</v>
      </c>
      <c r="H133" s="17">
        <v>0.94</v>
      </c>
      <c r="I133" s="17">
        <v>0.717191032181304</v>
      </c>
    </row>
    <row r="134">
      <c r="A134" t="str">
        <f t="shared" si="1"/>
        <v>Extract Variablenaive-bayes100</v>
      </c>
      <c r="B134" s="1">
        <v>100.0</v>
      </c>
      <c r="C134" s="1" t="s">
        <v>132</v>
      </c>
      <c r="E134" s="1" t="s">
        <v>85</v>
      </c>
      <c r="F134" s="1" t="s">
        <v>143</v>
      </c>
      <c r="G134" s="17">
        <v>0.68</v>
      </c>
      <c r="H134" s="17">
        <v>0.95</v>
      </c>
      <c r="I134" s="17">
        <v>0.748431856265127</v>
      </c>
    </row>
    <row r="135">
      <c r="A135" t="str">
        <f t="shared" si="1"/>
        <v>Move Classnaive-bayes100</v>
      </c>
      <c r="B135" s="1">
        <v>100.0</v>
      </c>
      <c r="C135" s="1" t="s">
        <v>132</v>
      </c>
      <c r="E135" s="1" t="s">
        <v>68</v>
      </c>
      <c r="F135" s="1" t="s">
        <v>143</v>
      </c>
      <c r="G135" s="17">
        <v>0.69</v>
      </c>
      <c r="H135" s="17">
        <v>0.96</v>
      </c>
      <c r="I135" s="17">
        <v>0.753900709219858</v>
      </c>
    </row>
    <row r="136">
      <c r="A136" t="str">
        <f t="shared" si="1"/>
        <v>Extract Classnaive-bayes100</v>
      </c>
      <c r="B136" s="1">
        <v>100.0</v>
      </c>
      <c r="C136" s="1" t="s">
        <v>132</v>
      </c>
      <c r="E136" s="1" t="s">
        <v>58</v>
      </c>
      <c r="F136" s="1" t="s">
        <v>143</v>
      </c>
      <c r="G136" s="17">
        <v>0.59</v>
      </c>
      <c r="H136" s="17">
        <v>0.95</v>
      </c>
      <c r="I136" s="17">
        <v>0.636170212765957</v>
      </c>
    </row>
    <row r="137">
      <c r="A137" t="str">
        <f t="shared" si="1"/>
        <v>Extract Superclassnaive-bayes100</v>
      </c>
      <c r="B137" s="1">
        <v>100.0</v>
      </c>
      <c r="C137" s="1" t="s">
        <v>132</v>
      </c>
      <c r="E137" s="1" t="s">
        <v>59</v>
      </c>
      <c r="F137" s="1" t="s">
        <v>143</v>
      </c>
      <c r="G137" s="17">
        <v>0.64</v>
      </c>
      <c r="H137" s="17">
        <v>0.95</v>
      </c>
      <c r="I137" s="17">
        <v>0.70531914893617</v>
      </c>
    </row>
    <row r="138">
      <c r="A138" t="str">
        <f t="shared" si="1"/>
        <v>Extract Interfacenaive-bayes100</v>
      </c>
      <c r="B138" s="1">
        <v>100.0</v>
      </c>
      <c r="C138" s="1" t="s">
        <v>132</v>
      </c>
      <c r="E138" s="1" t="s">
        <v>62</v>
      </c>
      <c r="F138" s="1" t="s">
        <v>143</v>
      </c>
      <c r="G138" s="17">
        <v>0.63</v>
      </c>
      <c r="H138" s="17">
        <v>0.95</v>
      </c>
      <c r="I138" s="17">
        <v>0.687588652482269</v>
      </c>
    </row>
    <row r="139">
      <c r="A139" t="str">
        <f t="shared" si="1"/>
        <v>Extract Subclassnaive-bayes100</v>
      </c>
      <c r="B139" s="1">
        <v>100.0</v>
      </c>
      <c r="C139" s="1" t="s">
        <v>132</v>
      </c>
      <c r="E139" s="1" t="s">
        <v>63</v>
      </c>
      <c r="F139" s="1" t="s">
        <v>143</v>
      </c>
      <c r="G139" s="17">
        <v>0.64</v>
      </c>
      <c r="H139" s="17">
        <v>0.96</v>
      </c>
      <c r="I139" s="17">
        <v>0.699290780141844</v>
      </c>
    </row>
    <row r="140">
      <c r="A140" t="str">
        <f t="shared" si="1"/>
        <v>Rename Classnaive-bayes100</v>
      </c>
      <c r="B140" s="1">
        <v>100.0</v>
      </c>
      <c r="C140" s="1" t="s">
        <v>132</v>
      </c>
      <c r="E140" s="1" t="s">
        <v>70</v>
      </c>
      <c r="F140" s="1" t="s">
        <v>143</v>
      </c>
      <c r="G140" s="17">
        <v>0.66</v>
      </c>
      <c r="H140" s="17">
        <v>0.95</v>
      </c>
      <c r="I140" s="17">
        <v>0.724113475177304</v>
      </c>
    </row>
    <row r="141">
      <c r="A141" t="str">
        <f t="shared" si="1"/>
        <v>Move And Rename Classnaive-bayes100</v>
      </c>
      <c r="B141" s="1">
        <v>100.0</v>
      </c>
      <c r="C141" s="1" t="s">
        <v>132</v>
      </c>
      <c r="E141" s="1" t="s">
        <v>67</v>
      </c>
      <c r="F141" s="1" t="s">
        <v>143</v>
      </c>
      <c r="G141" s="17">
        <v>0.69</v>
      </c>
      <c r="H141" s="17">
        <v>0.93</v>
      </c>
      <c r="I141" s="17">
        <v>0.759848484848484</v>
      </c>
    </row>
    <row r="142">
      <c r="A142" t="str">
        <f t="shared" si="1"/>
        <v>githubRename Parameternaive-bayes100</v>
      </c>
      <c r="B142" s="1">
        <v>100.0</v>
      </c>
      <c r="C142" s="1" t="s">
        <v>132</v>
      </c>
      <c r="D142" s="1" t="s">
        <v>139</v>
      </c>
      <c r="E142" s="1" t="s">
        <v>89</v>
      </c>
      <c r="F142" s="1" t="s">
        <v>143</v>
      </c>
      <c r="G142" s="17">
        <v>0.7</v>
      </c>
      <c r="H142" s="17">
        <v>0.94</v>
      </c>
      <c r="I142" s="17">
        <v>0.761478220050286</v>
      </c>
    </row>
    <row r="143">
      <c r="A143" t="str">
        <f t="shared" si="1"/>
        <v>githubRename Variablenaive-bayes100</v>
      </c>
      <c r="B143" s="1">
        <v>100.0</v>
      </c>
      <c r="C143" s="1" t="s">
        <v>132</v>
      </c>
      <c r="D143" s="1" t="s">
        <v>139</v>
      </c>
      <c r="E143" s="1" t="s">
        <v>91</v>
      </c>
      <c r="F143" s="1" t="s">
        <v>143</v>
      </c>
      <c r="G143" s="17">
        <v>0.65</v>
      </c>
      <c r="H143" s="17">
        <v>0.92</v>
      </c>
      <c r="I143" s="17">
        <v>0.69960798772016</v>
      </c>
    </row>
    <row r="144">
      <c r="A144" t="str">
        <f t="shared" si="1"/>
        <v>githubInline Variablenaive-bayes100</v>
      </c>
      <c r="B144" s="1">
        <v>100.0</v>
      </c>
      <c r="C144" s="1" t="s">
        <v>132</v>
      </c>
      <c r="D144" s="1" t="s">
        <v>139</v>
      </c>
      <c r="E144" s="1" t="s">
        <v>87</v>
      </c>
      <c r="F144" s="1" t="s">
        <v>143</v>
      </c>
      <c r="G144" s="17">
        <v>0.66</v>
      </c>
      <c r="H144" s="17">
        <v>0.93</v>
      </c>
      <c r="I144" s="17">
        <v>0.731134899199572</v>
      </c>
    </row>
    <row r="145">
      <c r="A145" t="str">
        <f t="shared" si="1"/>
        <v>githubReplace Variable With Attributenaive-bayes100</v>
      </c>
      <c r="B145" s="1">
        <v>100.0</v>
      </c>
      <c r="C145" s="1" t="s">
        <v>132</v>
      </c>
      <c r="D145" s="1" t="s">
        <v>139</v>
      </c>
      <c r="E145" s="1" t="s">
        <v>93</v>
      </c>
      <c r="F145" s="1" t="s">
        <v>143</v>
      </c>
      <c r="G145" s="17">
        <v>0.7</v>
      </c>
      <c r="H145" s="17">
        <v>0.94</v>
      </c>
      <c r="I145" s="17">
        <v>0.77271974874777</v>
      </c>
    </row>
    <row r="146">
      <c r="A146" t="str">
        <f t="shared" si="1"/>
        <v>githubParameterize Variablenaive-bayes100</v>
      </c>
      <c r="B146" s="1">
        <v>100.0</v>
      </c>
      <c r="C146" s="1" t="s">
        <v>132</v>
      </c>
      <c r="D146" s="1" t="s">
        <v>139</v>
      </c>
      <c r="E146" s="1" t="s">
        <v>88</v>
      </c>
      <c r="F146" s="1" t="s">
        <v>143</v>
      </c>
      <c r="G146" s="17">
        <v>0.66</v>
      </c>
      <c r="H146" s="17">
        <v>0.94</v>
      </c>
      <c r="I146" s="17">
        <v>0.731689145694755</v>
      </c>
    </row>
    <row r="147">
      <c r="A147" t="str">
        <f t="shared" si="1"/>
        <v>githubExtract Variablenaive-bayes100</v>
      </c>
      <c r="B147" s="1">
        <v>100.0</v>
      </c>
      <c r="C147" s="1" t="s">
        <v>132</v>
      </c>
      <c r="D147" s="1" t="s">
        <v>139</v>
      </c>
      <c r="E147" s="1" t="s">
        <v>85</v>
      </c>
      <c r="F147" s="1" t="s">
        <v>143</v>
      </c>
      <c r="G147" s="17">
        <v>0.69</v>
      </c>
      <c r="H147" s="17">
        <v>0.95</v>
      </c>
      <c r="I147" s="17">
        <v>0.758936980905899</v>
      </c>
    </row>
    <row r="148">
      <c r="A148" t="str">
        <f t="shared" si="1"/>
        <v>githubRename Methodnaive-bayes100</v>
      </c>
      <c r="B148" s="1">
        <v>100.0</v>
      </c>
      <c r="C148" s="1" t="s">
        <v>132</v>
      </c>
      <c r="D148" s="1" t="s">
        <v>139</v>
      </c>
      <c r="E148" s="1" t="s">
        <v>83</v>
      </c>
      <c r="F148" s="1" t="s">
        <v>143</v>
      </c>
      <c r="G148" s="17">
        <v>0.82</v>
      </c>
      <c r="H148" s="17">
        <v>0.96</v>
      </c>
      <c r="I148" s="17">
        <v>0.854862279240993</v>
      </c>
    </row>
    <row r="149">
      <c r="A149" t="str">
        <f t="shared" si="1"/>
        <v>githubExtract Methodnaive-bayes100</v>
      </c>
      <c r="B149" s="1">
        <v>100.0</v>
      </c>
      <c r="C149" s="1" t="s">
        <v>132</v>
      </c>
      <c r="D149" s="1" t="s">
        <v>139</v>
      </c>
      <c r="E149" s="1" t="s">
        <v>76</v>
      </c>
      <c r="F149" s="1" t="s">
        <v>143</v>
      </c>
      <c r="G149" s="17">
        <v>0.88</v>
      </c>
      <c r="H149" s="17">
        <v>0.67</v>
      </c>
      <c r="I149" s="17">
        <v>0.780899571755009</v>
      </c>
    </row>
    <row r="150">
      <c r="A150" t="str">
        <f t="shared" si="1"/>
        <v>githubMove Methodnaive-bayes100</v>
      </c>
      <c r="B150" s="1">
        <v>100.0</v>
      </c>
      <c r="C150" s="1" t="s">
        <v>132</v>
      </c>
      <c r="D150" s="1" t="s">
        <v>139</v>
      </c>
      <c r="E150" s="1" t="s">
        <v>79</v>
      </c>
      <c r="F150" s="1" t="s">
        <v>143</v>
      </c>
      <c r="G150" s="17">
        <v>0.83</v>
      </c>
      <c r="H150" s="17">
        <v>0.94</v>
      </c>
      <c r="I150" s="17">
        <v>0.854075531096293</v>
      </c>
    </row>
    <row r="151">
      <c r="A151" t="str">
        <f t="shared" si="1"/>
        <v>githubPull Up Methodnaive-bayes100</v>
      </c>
      <c r="B151" s="1">
        <v>100.0</v>
      </c>
      <c r="C151" s="1" t="s">
        <v>132</v>
      </c>
      <c r="D151" s="1" t="s">
        <v>139</v>
      </c>
      <c r="E151" s="1" t="s">
        <v>81</v>
      </c>
      <c r="F151" s="1" t="s">
        <v>143</v>
      </c>
      <c r="G151" s="17">
        <v>0.85</v>
      </c>
      <c r="H151" s="17">
        <v>0.95</v>
      </c>
      <c r="I151" s="17">
        <v>0.876102912112714</v>
      </c>
    </row>
    <row r="152">
      <c r="A152" t="str">
        <f t="shared" si="1"/>
        <v>githubPush Down Methodnaive-bayes100</v>
      </c>
      <c r="B152" s="1">
        <v>100.0</v>
      </c>
      <c r="C152" s="1" t="s">
        <v>132</v>
      </c>
      <c r="D152" s="1" t="s">
        <v>139</v>
      </c>
      <c r="E152" s="1" t="s">
        <v>82</v>
      </c>
      <c r="F152" s="1" t="s">
        <v>143</v>
      </c>
      <c r="G152" s="17">
        <v>0.84</v>
      </c>
      <c r="H152" s="17">
        <v>0.94</v>
      </c>
      <c r="I152" s="17">
        <v>0.866781695625632</v>
      </c>
    </row>
    <row r="153">
      <c r="A153" t="str">
        <f t="shared" si="1"/>
        <v>githubInline Methodnaive-bayes100</v>
      </c>
      <c r="B153" s="1">
        <v>100.0</v>
      </c>
      <c r="C153" s="1" t="s">
        <v>132</v>
      </c>
      <c r="D153" s="1" t="s">
        <v>139</v>
      </c>
      <c r="E153" s="1" t="s">
        <v>78</v>
      </c>
      <c r="F153" s="1" t="s">
        <v>143</v>
      </c>
      <c r="G153" s="17">
        <v>0.79</v>
      </c>
      <c r="H153" s="17">
        <v>0.96</v>
      </c>
      <c r="I153" s="17">
        <v>0.854068016683939</v>
      </c>
    </row>
    <row r="154">
      <c r="A154" t="str">
        <f t="shared" si="1"/>
        <v>githubExtract And Move Methodnaive-bayes100</v>
      </c>
      <c r="B154" s="1">
        <v>100.0</v>
      </c>
      <c r="C154" s="1" t="s">
        <v>132</v>
      </c>
      <c r="D154" s="1" t="s">
        <v>139</v>
      </c>
      <c r="E154" s="1" t="s">
        <v>74</v>
      </c>
      <c r="F154" s="1" t="s">
        <v>143</v>
      </c>
      <c r="G154" s="17">
        <v>0.78</v>
      </c>
      <c r="H154" s="17">
        <v>0.95</v>
      </c>
      <c r="I154" s="17">
        <v>0.842195713065416</v>
      </c>
    </row>
    <row r="155">
      <c r="A155" t="str">
        <f t="shared" si="1"/>
        <v>fdroidExtract Classnaive-bayes100</v>
      </c>
      <c r="B155" s="1">
        <v>100.0</v>
      </c>
      <c r="C155" s="1" t="s">
        <v>132</v>
      </c>
      <c r="D155" s="1" t="s">
        <v>145</v>
      </c>
      <c r="E155" s="1" t="s">
        <v>58</v>
      </c>
      <c r="F155" s="1" t="s">
        <v>143</v>
      </c>
      <c r="G155" s="17">
        <v>0.85</v>
      </c>
      <c r="H155" s="17">
        <v>0.41</v>
      </c>
      <c r="I155" s="17">
        <v>0.65104588394062</v>
      </c>
    </row>
    <row r="156">
      <c r="A156" t="str">
        <f t="shared" si="1"/>
        <v>fdroidExtract Superclassnaive-bayes100</v>
      </c>
      <c r="B156" s="1">
        <v>100.0</v>
      </c>
      <c r="C156" s="1" t="s">
        <v>132</v>
      </c>
      <c r="D156" s="1" t="s">
        <v>145</v>
      </c>
      <c r="E156" s="1" t="s">
        <v>59</v>
      </c>
      <c r="F156" s="1" t="s">
        <v>143</v>
      </c>
      <c r="G156" s="17">
        <v>0.85</v>
      </c>
      <c r="H156" s="17">
        <v>0.89</v>
      </c>
      <c r="I156" s="17">
        <v>0.852699055330634</v>
      </c>
    </row>
    <row r="157">
      <c r="A157" t="str">
        <f t="shared" si="1"/>
        <v>fdroidMove Classnaive-bayes100</v>
      </c>
      <c r="B157" s="1">
        <v>100.0</v>
      </c>
      <c r="C157" s="1" t="s">
        <v>132</v>
      </c>
      <c r="D157" s="1" t="s">
        <v>145</v>
      </c>
      <c r="E157" s="1" t="s">
        <v>68</v>
      </c>
      <c r="F157" s="1" t="s">
        <v>143</v>
      </c>
      <c r="G157" s="17">
        <v>0.93</v>
      </c>
      <c r="H157" s="17">
        <v>0.92</v>
      </c>
      <c r="I157" s="17">
        <v>0.919466936572199</v>
      </c>
    </row>
    <row r="158">
      <c r="A158" t="str">
        <f t="shared" si="1"/>
        <v>fdroidExtract Interfacenaive-bayes100</v>
      </c>
      <c r="B158" s="1">
        <v>100.0</v>
      </c>
      <c r="C158" s="1" t="s">
        <v>132</v>
      </c>
      <c r="D158" s="1" t="s">
        <v>145</v>
      </c>
      <c r="E158" s="1" t="s">
        <v>62</v>
      </c>
      <c r="F158" s="1" t="s">
        <v>143</v>
      </c>
      <c r="G158" s="17">
        <v>0.87</v>
      </c>
      <c r="H158" s="17">
        <v>0.81</v>
      </c>
      <c r="I158" s="17">
        <v>0.844444444444444</v>
      </c>
    </row>
    <row r="159">
      <c r="A159" t="str">
        <f t="shared" si="1"/>
        <v>fdroidExtract Subclassnaive-bayes100</v>
      </c>
      <c r="B159" s="1">
        <v>100.0</v>
      </c>
      <c r="C159" s="1" t="s">
        <v>132</v>
      </c>
      <c r="D159" s="1" t="s">
        <v>145</v>
      </c>
      <c r="E159" s="1" t="s">
        <v>63</v>
      </c>
      <c r="F159" s="1" t="s">
        <v>143</v>
      </c>
      <c r="G159" s="17">
        <v>0.9</v>
      </c>
      <c r="H159" s="17">
        <v>0.93</v>
      </c>
      <c r="I159" s="17">
        <v>0.911785714285714</v>
      </c>
    </row>
    <row r="160">
      <c r="A160" t="str">
        <f t="shared" si="1"/>
        <v>fdroidRename Classnaive-bayes100</v>
      </c>
      <c r="B160" s="1">
        <v>100.0</v>
      </c>
      <c r="C160" s="1" t="s">
        <v>132</v>
      </c>
      <c r="D160" s="1" t="s">
        <v>145</v>
      </c>
      <c r="E160" s="1" t="s">
        <v>70</v>
      </c>
      <c r="F160" s="1" t="s">
        <v>143</v>
      </c>
      <c r="G160" s="17">
        <v>0.89</v>
      </c>
      <c r="H160" s="17">
        <v>0.82</v>
      </c>
      <c r="I160" s="17">
        <v>0.854285714285714</v>
      </c>
    </row>
    <row r="161">
      <c r="A161" t="str">
        <f t="shared" si="1"/>
        <v>fdroidMove And Rename Classnaive-bayes100</v>
      </c>
      <c r="B161" s="1">
        <v>100.0</v>
      </c>
      <c r="C161" s="1" t="s">
        <v>132</v>
      </c>
      <c r="D161" s="1" t="s">
        <v>145</v>
      </c>
      <c r="E161" s="1" t="s">
        <v>67</v>
      </c>
      <c r="F161" s="1" t="s">
        <v>143</v>
      </c>
      <c r="G161" s="17">
        <v>0.82</v>
      </c>
      <c r="H161" s="17">
        <v>0.9</v>
      </c>
      <c r="I161" s="17">
        <v>0.833333333333333</v>
      </c>
    </row>
    <row r="162">
      <c r="A162" t="str">
        <f t="shared" si="1"/>
        <v>fdroidRename Variablenaive-bayes100</v>
      </c>
      <c r="B162" s="1">
        <v>100.0</v>
      </c>
      <c r="C162" s="1" t="s">
        <v>132</v>
      </c>
      <c r="D162" s="1" t="s">
        <v>145</v>
      </c>
      <c r="E162" s="1" t="s">
        <v>91</v>
      </c>
      <c r="F162" s="1" t="s">
        <v>143</v>
      </c>
      <c r="G162" s="17">
        <v>0.68</v>
      </c>
      <c r="H162" s="17">
        <v>0.15</v>
      </c>
      <c r="I162" s="17">
        <v>0.513257938746936</v>
      </c>
    </row>
    <row r="163">
      <c r="A163" t="str">
        <f t="shared" si="1"/>
        <v>fdroidRename Parameternaive-bayes100</v>
      </c>
      <c r="B163" s="1">
        <v>100.0</v>
      </c>
      <c r="C163" s="1" t="s">
        <v>132</v>
      </c>
      <c r="D163" s="1" t="s">
        <v>145</v>
      </c>
      <c r="E163" s="1" t="s">
        <v>89</v>
      </c>
      <c r="F163" s="1" t="s">
        <v>143</v>
      </c>
      <c r="G163" s="17">
        <v>0.62</v>
      </c>
      <c r="H163" s="17">
        <v>0.7</v>
      </c>
      <c r="I163" s="17">
        <v>0.612992766537998</v>
      </c>
    </row>
    <row r="164">
      <c r="A164" t="str">
        <f t="shared" si="1"/>
        <v>fdroidReplace Variable With Attributenaive-bayes100</v>
      </c>
      <c r="B164" s="1">
        <v>100.0</v>
      </c>
      <c r="C164" s="1" t="s">
        <v>132</v>
      </c>
      <c r="D164" s="1" t="s">
        <v>145</v>
      </c>
      <c r="E164" s="1" t="s">
        <v>93</v>
      </c>
      <c r="F164" s="1" t="s">
        <v>143</v>
      </c>
      <c r="G164" s="17">
        <v>0.69</v>
      </c>
      <c r="H164" s="17">
        <v>0.52</v>
      </c>
      <c r="I164" s="17">
        <v>0.635269326683291</v>
      </c>
    </row>
    <row r="165">
      <c r="A165" t="str">
        <f t="shared" si="1"/>
        <v>fdroidInline Variablenaive-bayes100</v>
      </c>
      <c r="B165" s="1">
        <v>100.0</v>
      </c>
      <c r="C165" s="1" t="s">
        <v>132</v>
      </c>
      <c r="D165" s="1" t="s">
        <v>145</v>
      </c>
      <c r="E165" s="1" t="s">
        <v>87</v>
      </c>
      <c r="F165" s="1" t="s">
        <v>143</v>
      </c>
      <c r="G165" s="17">
        <v>0.71</v>
      </c>
      <c r="H165" s="17">
        <v>0.17</v>
      </c>
      <c r="I165" s="17">
        <v>0.550522712453814</v>
      </c>
    </row>
    <row r="166">
      <c r="A166" t="str">
        <f t="shared" si="1"/>
        <v>fdroidParameterize Variablenaive-bayes100</v>
      </c>
      <c r="B166" s="1">
        <v>100.0</v>
      </c>
      <c r="C166" s="1" t="s">
        <v>132</v>
      </c>
      <c r="D166" s="1" t="s">
        <v>145</v>
      </c>
      <c r="E166" s="1" t="s">
        <v>88</v>
      </c>
      <c r="F166" s="1" t="s">
        <v>143</v>
      </c>
      <c r="G166" s="17">
        <v>0.66</v>
      </c>
      <c r="H166" s="17">
        <v>0.25</v>
      </c>
      <c r="I166" s="17">
        <v>0.560841562902533</v>
      </c>
    </row>
    <row r="167">
      <c r="A167" t="str">
        <f t="shared" si="1"/>
        <v>fdroidExtract Variablenaive-bayes100</v>
      </c>
      <c r="B167" s="1">
        <v>100.0</v>
      </c>
      <c r="C167" s="1" t="s">
        <v>132</v>
      </c>
      <c r="D167" s="1" t="s">
        <v>145</v>
      </c>
      <c r="E167" s="1" t="s">
        <v>85</v>
      </c>
      <c r="F167" s="1" t="s">
        <v>143</v>
      </c>
      <c r="G167" s="17">
        <v>0.74</v>
      </c>
      <c r="H167" s="17">
        <v>0.5</v>
      </c>
      <c r="I167" s="17">
        <v>0.665384615384615</v>
      </c>
    </row>
    <row r="168">
      <c r="A168" t="str">
        <f t="shared" si="1"/>
        <v>apacheRename Methodnaive-bayes100</v>
      </c>
      <c r="B168" s="1">
        <v>100.0</v>
      </c>
      <c r="C168" s="1" t="s">
        <v>132</v>
      </c>
      <c r="D168" s="1" t="s">
        <v>144</v>
      </c>
      <c r="E168" s="1" t="s">
        <v>83</v>
      </c>
      <c r="F168" s="1" t="s">
        <v>143</v>
      </c>
      <c r="G168" s="17">
        <v>0.83</v>
      </c>
      <c r="H168" s="17">
        <v>0.95</v>
      </c>
      <c r="I168" s="17">
        <v>0.858317855199714</v>
      </c>
    </row>
    <row r="169">
      <c r="A169" t="str">
        <f t="shared" si="1"/>
        <v>apacheExtract Methodnaive-bayes100</v>
      </c>
      <c r="B169" s="1">
        <v>100.0</v>
      </c>
      <c r="C169" s="1" t="s">
        <v>132</v>
      </c>
      <c r="D169" s="1" t="s">
        <v>144</v>
      </c>
      <c r="E169" s="1" t="s">
        <v>76</v>
      </c>
      <c r="F169" s="1" t="s">
        <v>143</v>
      </c>
      <c r="G169" s="17">
        <v>0.85</v>
      </c>
      <c r="H169" s="17">
        <v>0.92</v>
      </c>
      <c r="I169" s="17">
        <v>0.861829515393707</v>
      </c>
    </row>
    <row r="170">
      <c r="A170" t="str">
        <f t="shared" si="1"/>
        <v>apachePull Up Methodnaive-bayes100</v>
      </c>
      <c r="B170" s="1">
        <v>100.0</v>
      </c>
      <c r="C170" s="1" t="s">
        <v>132</v>
      </c>
      <c r="D170" s="1" t="s">
        <v>144</v>
      </c>
      <c r="E170" s="1" t="s">
        <v>81</v>
      </c>
      <c r="F170" s="1" t="s">
        <v>143</v>
      </c>
      <c r="G170" s="17">
        <v>0.84</v>
      </c>
      <c r="H170" s="17">
        <v>0.95</v>
      </c>
      <c r="I170" s="17">
        <v>0.863828539802255</v>
      </c>
    </row>
    <row r="171">
      <c r="A171" t="str">
        <f t="shared" si="1"/>
        <v>apacheMove Methodnaive-bayes100</v>
      </c>
      <c r="B171" s="1">
        <v>100.0</v>
      </c>
      <c r="C171" s="1" t="s">
        <v>132</v>
      </c>
      <c r="D171" s="1" t="s">
        <v>144</v>
      </c>
      <c r="E171" s="1" t="s">
        <v>79</v>
      </c>
      <c r="F171" s="1" t="s">
        <v>143</v>
      </c>
      <c r="G171" s="17">
        <v>0.84</v>
      </c>
      <c r="H171" s="17">
        <v>0.91</v>
      </c>
      <c r="I171" s="17">
        <v>0.850053000881784</v>
      </c>
    </row>
    <row r="172">
      <c r="A172" t="str">
        <f t="shared" si="1"/>
        <v>apachePush Down Methodnaive-bayes100</v>
      </c>
      <c r="B172" s="1">
        <v>100.0</v>
      </c>
      <c r="C172" s="1" t="s">
        <v>132</v>
      </c>
      <c r="D172" s="1" t="s">
        <v>144</v>
      </c>
      <c r="E172" s="1" t="s">
        <v>82</v>
      </c>
      <c r="F172" s="1" t="s">
        <v>143</v>
      </c>
      <c r="G172" s="17">
        <v>0.84</v>
      </c>
      <c r="H172" s="17">
        <v>0.94</v>
      </c>
      <c r="I172" s="17">
        <v>0.861378773381362</v>
      </c>
    </row>
    <row r="173">
      <c r="A173" t="str">
        <f t="shared" si="1"/>
        <v>apacheInline Methodnaive-bayes100</v>
      </c>
      <c r="B173" s="1">
        <v>100.0</v>
      </c>
      <c r="C173" s="1" t="s">
        <v>132</v>
      </c>
      <c r="D173" s="1" t="s">
        <v>144</v>
      </c>
      <c r="E173" s="1" t="s">
        <v>78</v>
      </c>
      <c r="F173" s="1" t="s">
        <v>143</v>
      </c>
      <c r="G173" s="17">
        <v>0.84</v>
      </c>
      <c r="H173" s="17">
        <v>0.88</v>
      </c>
      <c r="I173" s="17">
        <v>0.836285435545299</v>
      </c>
    </row>
    <row r="174">
      <c r="A174" t="str">
        <f t="shared" si="1"/>
        <v>apacheExtract And Move Methodnaive-bayes100</v>
      </c>
      <c r="B174" s="1">
        <v>100.0</v>
      </c>
      <c r="C174" s="1" t="s">
        <v>132</v>
      </c>
      <c r="D174" s="1" t="s">
        <v>144</v>
      </c>
      <c r="E174" s="1" t="s">
        <v>74</v>
      </c>
      <c r="F174" s="1" t="s">
        <v>143</v>
      </c>
      <c r="G174" s="17">
        <v>0.79</v>
      </c>
      <c r="H174" s="17">
        <v>0.91</v>
      </c>
      <c r="I174" s="17">
        <v>0.835623216562443</v>
      </c>
    </row>
    <row r="175">
      <c r="A175" t="str">
        <f t="shared" si="1"/>
        <v>apacheMove Classnaive-bayes100</v>
      </c>
      <c r="B175" s="1">
        <v>100.0</v>
      </c>
      <c r="C175" s="1" t="s">
        <v>132</v>
      </c>
      <c r="D175" s="1" t="s">
        <v>144</v>
      </c>
      <c r="E175" s="1" t="s">
        <v>68</v>
      </c>
      <c r="F175" s="1" t="s">
        <v>143</v>
      </c>
      <c r="G175" s="17">
        <v>0.85</v>
      </c>
      <c r="H175" s="17">
        <v>0.95</v>
      </c>
      <c r="I175" s="17">
        <v>0.884090909090909</v>
      </c>
    </row>
    <row r="176">
      <c r="A176" t="str">
        <f t="shared" si="1"/>
        <v>apacheExtract Classnaive-bayes100</v>
      </c>
      <c r="B176" s="1">
        <v>100.0</v>
      </c>
      <c r="C176" s="1" t="s">
        <v>132</v>
      </c>
      <c r="D176" s="1" t="s">
        <v>144</v>
      </c>
      <c r="E176" s="1" t="s">
        <v>58</v>
      </c>
      <c r="F176" s="1" t="s">
        <v>143</v>
      </c>
      <c r="G176" s="17">
        <v>0.67</v>
      </c>
      <c r="H176" s="17">
        <v>0.92</v>
      </c>
      <c r="I176" s="17">
        <v>0.720454545454545</v>
      </c>
    </row>
    <row r="177">
      <c r="A177" t="str">
        <f t="shared" si="1"/>
        <v>apacheExtract Superclassnaive-bayes100</v>
      </c>
      <c r="B177" s="1">
        <v>100.0</v>
      </c>
      <c r="C177" s="1" t="s">
        <v>132</v>
      </c>
      <c r="D177" s="1" t="s">
        <v>144</v>
      </c>
      <c r="E177" s="1" t="s">
        <v>59</v>
      </c>
      <c r="F177" s="1" t="s">
        <v>143</v>
      </c>
      <c r="G177" s="17">
        <v>0.73</v>
      </c>
      <c r="H177" s="17">
        <v>0.93</v>
      </c>
      <c r="I177" s="17">
        <v>0.783181818181818</v>
      </c>
    </row>
    <row r="178">
      <c r="A178" t="str">
        <f t="shared" si="1"/>
        <v>apacheExtract Interfacenaive-bayes100</v>
      </c>
      <c r="B178" s="1">
        <v>100.0</v>
      </c>
      <c r="C178" s="1" t="s">
        <v>132</v>
      </c>
      <c r="D178" s="1" t="s">
        <v>144</v>
      </c>
      <c r="E178" s="1" t="s">
        <v>62</v>
      </c>
      <c r="F178" s="1" t="s">
        <v>143</v>
      </c>
      <c r="G178" s="17">
        <v>0.76</v>
      </c>
      <c r="H178" s="17">
        <v>0.92</v>
      </c>
      <c r="I178" s="17">
        <v>0.807727272727272</v>
      </c>
    </row>
    <row r="179">
      <c r="A179" t="str">
        <f t="shared" si="1"/>
        <v>apacheExtract Subclassnaive-bayes100</v>
      </c>
      <c r="B179" s="1">
        <v>100.0</v>
      </c>
      <c r="C179" s="1" t="s">
        <v>132</v>
      </c>
      <c r="D179" s="1" t="s">
        <v>144</v>
      </c>
      <c r="E179" s="1" t="s">
        <v>63</v>
      </c>
      <c r="F179" s="1" t="s">
        <v>143</v>
      </c>
      <c r="G179" s="17">
        <v>0.77</v>
      </c>
      <c r="H179" s="17">
        <v>0.94</v>
      </c>
      <c r="I179" s="17">
        <v>0.821363636363636</v>
      </c>
    </row>
    <row r="180">
      <c r="A180" t="str">
        <f t="shared" si="1"/>
        <v>apacheRename Classnaive-bayes100</v>
      </c>
      <c r="B180" s="1">
        <v>100.0</v>
      </c>
      <c r="C180" s="1" t="s">
        <v>132</v>
      </c>
      <c r="D180" s="1" t="s">
        <v>144</v>
      </c>
      <c r="E180" s="1" t="s">
        <v>70</v>
      </c>
      <c r="F180" s="1" t="s">
        <v>143</v>
      </c>
      <c r="G180" s="17">
        <v>0.78</v>
      </c>
      <c r="H180" s="17">
        <v>0.9</v>
      </c>
      <c r="I180" s="17">
        <v>0.816363636363636</v>
      </c>
    </row>
    <row r="181">
      <c r="A181" t="str">
        <f t="shared" si="1"/>
        <v>apacheMove And Rename Classnaive-bayes100</v>
      </c>
      <c r="B181" s="1">
        <v>100.0</v>
      </c>
      <c r="C181" s="1" t="s">
        <v>132</v>
      </c>
      <c r="D181" s="1" t="s">
        <v>144</v>
      </c>
      <c r="E181" s="1" t="s">
        <v>67</v>
      </c>
      <c r="F181" s="1" t="s">
        <v>143</v>
      </c>
      <c r="G181" s="17">
        <v>0.75</v>
      </c>
      <c r="H181" s="17">
        <v>0.91</v>
      </c>
      <c r="I181" s="17">
        <v>0.802222222222222</v>
      </c>
    </row>
    <row r="182">
      <c r="A182" t="str">
        <f t="shared" si="1"/>
        <v>apacheRename Parameternaive-bayes100</v>
      </c>
      <c r="B182" s="1">
        <v>100.0</v>
      </c>
      <c r="C182" s="1" t="s">
        <v>132</v>
      </c>
      <c r="D182" s="1" t="s">
        <v>144</v>
      </c>
      <c r="E182" s="1" t="s">
        <v>89</v>
      </c>
      <c r="F182" s="1" t="s">
        <v>143</v>
      </c>
      <c r="G182" s="17">
        <v>0.9</v>
      </c>
      <c r="H182" s="17">
        <v>0.94</v>
      </c>
      <c r="I182" s="17">
        <v>0.908076208346112</v>
      </c>
    </row>
    <row r="183">
      <c r="A183" t="str">
        <f t="shared" si="1"/>
        <v>apacheRename Variablenaive-bayes100</v>
      </c>
      <c r="B183" s="1">
        <v>100.0</v>
      </c>
      <c r="C183" s="1" t="s">
        <v>132</v>
      </c>
      <c r="D183" s="1" t="s">
        <v>144</v>
      </c>
      <c r="E183" s="1" t="s">
        <v>91</v>
      </c>
      <c r="F183" s="1" t="s">
        <v>143</v>
      </c>
      <c r="G183" s="17">
        <v>0.87</v>
      </c>
      <c r="H183" s="17">
        <v>0.91</v>
      </c>
      <c r="I183" s="17">
        <v>0.874654560653351</v>
      </c>
    </row>
    <row r="184">
      <c r="A184" t="str">
        <f t="shared" si="1"/>
        <v>apacheInline Variablenaive-bayes100</v>
      </c>
      <c r="B184" s="1">
        <v>100.0</v>
      </c>
      <c r="C184" s="1" t="s">
        <v>132</v>
      </c>
      <c r="D184" s="1" t="s">
        <v>144</v>
      </c>
      <c r="E184" s="1" t="s">
        <v>87</v>
      </c>
      <c r="F184" s="1" t="s">
        <v>143</v>
      </c>
      <c r="G184" s="17">
        <v>0.84</v>
      </c>
      <c r="H184" s="17">
        <v>0.94</v>
      </c>
      <c r="I184" s="17">
        <v>0.881327433628318</v>
      </c>
    </row>
    <row r="185">
      <c r="A185" t="str">
        <f t="shared" si="1"/>
        <v>apacheParameterize Variablenaive-bayes100</v>
      </c>
      <c r="B185" s="1">
        <v>100.0</v>
      </c>
      <c r="C185" s="1" t="s">
        <v>132</v>
      </c>
      <c r="D185" s="1" t="s">
        <v>144</v>
      </c>
      <c r="E185" s="1" t="s">
        <v>88</v>
      </c>
      <c r="F185" s="1" t="s">
        <v>143</v>
      </c>
      <c r="G185" s="17">
        <v>0.79</v>
      </c>
      <c r="H185" s="17">
        <v>0.94</v>
      </c>
      <c r="I185" s="17">
        <v>0.845573553948831</v>
      </c>
    </row>
    <row r="186">
      <c r="A186" t="str">
        <f t="shared" si="1"/>
        <v>apacheReplace Variable With Attributenaive-bayes100</v>
      </c>
      <c r="B186" s="1">
        <v>100.0</v>
      </c>
      <c r="C186" s="1" t="s">
        <v>132</v>
      </c>
      <c r="D186" s="1" t="s">
        <v>144</v>
      </c>
      <c r="E186" s="1" t="s">
        <v>93</v>
      </c>
      <c r="F186" s="1" t="s">
        <v>143</v>
      </c>
      <c r="G186" s="17">
        <v>0.87</v>
      </c>
      <c r="H186" s="17">
        <v>0.96</v>
      </c>
      <c r="I186" s="17">
        <v>0.907963326930808</v>
      </c>
    </row>
    <row r="187">
      <c r="A187" t="str">
        <f t="shared" si="1"/>
        <v>apacheExtract Variablenaive-bayes100</v>
      </c>
      <c r="B187" s="1">
        <v>100.0</v>
      </c>
      <c r="C187" s="1" t="s">
        <v>132</v>
      </c>
      <c r="D187" s="1" t="s">
        <v>144</v>
      </c>
      <c r="E187" s="1" t="s">
        <v>85</v>
      </c>
      <c r="F187" s="1" t="s">
        <v>143</v>
      </c>
      <c r="G187" s="17">
        <v>0.84</v>
      </c>
      <c r="H187" s="17">
        <v>0.95</v>
      </c>
      <c r="I187" s="17">
        <v>0.884471777724703</v>
      </c>
    </row>
    <row r="188">
      <c r="A188" t="str">
        <f t="shared" si="1"/>
        <v>fdroidExtract Methodnaive-bayes100</v>
      </c>
      <c r="B188" s="1">
        <v>100.0</v>
      </c>
      <c r="C188" s="1" t="s">
        <v>132</v>
      </c>
      <c r="D188" s="1" t="s">
        <v>145</v>
      </c>
      <c r="E188" s="1" t="s">
        <v>76</v>
      </c>
      <c r="F188" s="1" t="s">
        <v>143</v>
      </c>
      <c r="G188" s="17">
        <v>0.79</v>
      </c>
      <c r="H188" s="17">
        <v>0.28</v>
      </c>
      <c r="I188" s="17">
        <v>0.573604493947978</v>
      </c>
    </row>
    <row r="189">
      <c r="A189" t="str">
        <f t="shared" si="1"/>
        <v>fdroidRename Methodnaive-bayes100</v>
      </c>
      <c r="B189" s="1">
        <v>100.0</v>
      </c>
      <c r="C189" s="1" t="s">
        <v>132</v>
      </c>
      <c r="D189" s="1" t="s">
        <v>145</v>
      </c>
      <c r="E189" s="1" t="s">
        <v>83</v>
      </c>
      <c r="F189" s="1" t="s">
        <v>143</v>
      </c>
      <c r="G189" s="17">
        <v>0.69</v>
      </c>
      <c r="H189" s="17">
        <v>0.15</v>
      </c>
      <c r="I189" s="17">
        <v>0.516616099021375</v>
      </c>
    </row>
    <row r="190">
      <c r="A190" t="str">
        <f t="shared" si="1"/>
        <v>fdroidMove Methodnaive-bayes100</v>
      </c>
      <c r="B190" s="1">
        <v>100.0</v>
      </c>
      <c r="C190" s="1" t="s">
        <v>132</v>
      </c>
      <c r="D190" s="1" t="s">
        <v>145</v>
      </c>
      <c r="E190" s="1" t="s">
        <v>79</v>
      </c>
      <c r="F190" s="1" t="s">
        <v>143</v>
      </c>
      <c r="G190" s="17">
        <v>0.74</v>
      </c>
      <c r="H190" s="17">
        <v>0.15</v>
      </c>
      <c r="I190" s="17">
        <v>0.513649240278135</v>
      </c>
    </row>
    <row r="191">
      <c r="A191" t="str">
        <f t="shared" si="1"/>
        <v>fdroidPull Up Methodnaive-bayes100</v>
      </c>
      <c r="B191" s="1">
        <v>100.0</v>
      </c>
      <c r="C191" s="1" t="s">
        <v>132</v>
      </c>
      <c r="D191" s="1" t="s">
        <v>145</v>
      </c>
      <c r="E191" s="1" t="s">
        <v>81</v>
      </c>
      <c r="F191" s="1" t="s">
        <v>143</v>
      </c>
      <c r="G191" s="17">
        <v>0.55</v>
      </c>
      <c r="H191" s="17">
        <v>0.88</v>
      </c>
      <c r="I191" s="17">
        <v>0.5701438964718</v>
      </c>
    </row>
    <row r="192">
      <c r="A192" t="str">
        <f t="shared" si="1"/>
        <v>fdroidInline Methodnaive-bayes100</v>
      </c>
      <c r="B192" s="1">
        <v>100.0</v>
      </c>
      <c r="C192" s="1" t="s">
        <v>132</v>
      </c>
      <c r="D192" s="1" t="s">
        <v>145</v>
      </c>
      <c r="E192" s="1" t="s">
        <v>78</v>
      </c>
      <c r="F192" s="1" t="s">
        <v>143</v>
      </c>
      <c r="G192" s="17">
        <v>0.64</v>
      </c>
      <c r="H192" s="17">
        <v>0.23</v>
      </c>
      <c r="I192" s="17">
        <v>0.523286601854236</v>
      </c>
    </row>
    <row r="193">
      <c r="A193" t="str">
        <f t="shared" si="1"/>
        <v>fdroidPush Down Methodnaive-bayes100</v>
      </c>
      <c r="B193" s="1">
        <v>100.0</v>
      </c>
      <c r="C193" s="1" t="s">
        <v>132</v>
      </c>
      <c r="D193" s="1" t="s">
        <v>145</v>
      </c>
      <c r="E193" s="1" t="s">
        <v>82</v>
      </c>
      <c r="F193" s="1" t="s">
        <v>143</v>
      </c>
      <c r="G193" s="17">
        <v>0.76</v>
      </c>
      <c r="H193" s="17">
        <v>0.49</v>
      </c>
      <c r="I193" s="17">
        <v>0.650518134715026</v>
      </c>
    </row>
    <row r="194">
      <c r="A194" t="str">
        <f t="shared" si="1"/>
        <v>fdroidExtract And Move Methodnaive-bayes100</v>
      </c>
      <c r="B194" s="1">
        <v>100.0</v>
      </c>
      <c r="C194" s="1" t="s">
        <v>132</v>
      </c>
      <c r="D194" s="1" t="s">
        <v>145</v>
      </c>
      <c r="E194" s="1" t="s">
        <v>74</v>
      </c>
      <c r="F194" s="1" t="s">
        <v>143</v>
      </c>
      <c r="G194" s="17">
        <v>0.73</v>
      </c>
      <c r="H194" s="17">
        <v>0.25</v>
      </c>
      <c r="I194" s="17">
        <v>0.579650297619047</v>
      </c>
    </row>
    <row r="195">
      <c r="A195" t="str">
        <f t="shared" si="1"/>
        <v>githubMove Classnaive-bayes100</v>
      </c>
      <c r="B195" s="1">
        <v>100.0</v>
      </c>
      <c r="C195" s="1" t="s">
        <v>132</v>
      </c>
      <c r="D195" s="1" t="s">
        <v>139</v>
      </c>
      <c r="E195" s="1" t="s">
        <v>68</v>
      </c>
      <c r="F195" s="1" t="s">
        <v>143</v>
      </c>
      <c r="G195" s="17">
        <v>0.7</v>
      </c>
      <c r="H195" s="17">
        <v>0.96</v>
      </c>
      <c r="I195" s="17">
        <v>0.767636746143057</v>
      </c>
    </row>
    <row r="196">
      <c r="A196" t="str">
        <f t="shared" si="1"/>
        <v>githubExtract Classnaive-bayes100</v>
      </c>
      <c r="B196" s="1">
        <v>100.0</v>
      </c>
      <c r="C196" s="1" t="s">
        <v>132</v>
      </c>
      <c r="D196" s="1" t="s">
        <v>139</v>
      </c>
      <c r="E196" s="1" t="s">
        <v>58</v>
      </c>
      <c r="F196" s="1" t="s">
        <v>143</v>
      </c>
      <c r="G196" s="17">
        <v>0.6</v>
      </c>
      <c r="H196" s="17">
        <v>0.93</v>
      </c>
      <c r="I196" s="17">
        <v>0.644395745675549</v>
      </c>
    </row>
    <row r="197">
      <c r="A197" t="str">
        <f t="shared" si="1"/>
        <v>githubExtract Superclassnaive-bayes100</v>
      </c>
      <c r="B197" s="1">
        <v>100.0</v>
      </c>
      <c r="C197" s="1" t="s">
        <v>132</v>
      </c>
      <c r="D197" s="1" t="s">
        <v>139</v>
      </c>
      <c r="E197" s="1" t="s">
        <v>59</v>
      </c>
      <c r="F197" s="1" t="s">
        <v>143</v>
      </c>
      <c r="G197" s="17">
        <v>0.67</v>
      </c>
      <c r="H197" s="17">
        <v>0.96</v>
      </c>
      <c r="I197" s="17">
        <v>0.739387564282375</v>
      </c>
    </row>
    <row r="198">
      <c r="A198" t="str">
        <f t="shared" si="1"/>
        <v>githubExtract Interfacenaive-bayes100</v>
      </c>
      <c r="B198" s="1">
        <v>100.0</v>
      </c>
      <c r="C198" s="1" t="s">
        <v>132</v>
      </c>
      <c r="D198" s="1" t="s">
        <v>139</v>
      </c>
      <c r="E198" s="1" t="s">
        <v>62</v>
      </c>
      <c r="F198" s="1" t="s">
        <v>143</v>
      </c>
      <c r="G198" s="17">
        <v>0.65</v>
      </c>
      <c r="H198" s="17">
        <v>0.94</v>
      </c>
      <c r="I198" s="17">
        <v>0.70630551659654</v>
      </c>
    </row>
    <row r="199">
      <c r="A199" t="str">
        <f t="shared" si="1"/>
        <v>githubExtract Subclassnaive-bayes100</v>
      </c>
      <c r="B199" s="1">
        <v>100.0</v>
      </c>
      <c r="C199" s="1" t="s">
        <v>132</v>
      </c>
      <c r="D199" s="1" t="s">
        <v>139</v>
      </c>
      <c r="E199" s="1" t="s">
        <v>63</v>
      </c>
      <c r="F199" s="1" t="s">
        <v>143</v>
      </c>
      <c r="G199" s="17">
        <v>0.65</v>
      </c>
      <c r="H199" s="17">
        <v>0.95</v>
      </c>
      <c r="I199" s="17">
        <v>0.70956054230949</v>
      </c>
    </row>
    <row r="200">
      <c r="A200" t="str">
        <f t="shared" si="1"/>
        <v>githubRename Classnaive-bayes100</v>
      </c>
      <c r="B200" s="1">
        <v>100.0</v>
      </c>
      <c r="C200" s="1" t="s">
        <v>132</v>
      </c>
      <c r="D200" s="1" t="s">
        <v>139</v>
      </c>
      <c r="E200" s="1" t="s">
        <v>70</v>
      </c>
      <c r="F200" s="1" t="s">
        <v>143</v>
      </c>
      <c r="G200" s="17">
        <v>0.66</v>
      </c>
      <c r="H200" s="17">
        <v>0.95</v>
      </c>
      <c r="I200" s="17">
        <v>0.726910939691444</v>
      </c>
    </row>
    <row r="201">
      <c r="A201" t="str">
        <f t="shared" si="1"/>
        <v>githubMove And Rename Classnaive-bayes100</v>
      </c>
      <c r="B201" s="1">
        <v>100.0</v>
      </c>
      <c r="C201" s="1" t="s">
        <v>132</v>
      </c>
      <c r="D201" s="1" t="s">
        <v>139</v>
      </c>
      <c r="E201" s="1" t="s">
        <v>67</v>
      </c>
      <c r="F201" s="1" t="s">
        <v>143</v>
      </c>
      <c r="G201" s="17">
        <v>0.71</v>
      </c>
      <c r="H201" s="17">
        <v>0.94</v>
      </c>
      <c r="I201" s="17">
        <v>0.781885521885521</v>
      </c>
    </row>
    <row r="202">
      <c r="A202" t="str">
        <f t="shared" si="1"/>
        <v>Rename Methodnaive-bayes100</v>
      </c>
      <c r="B202" s="1">
        <v>100.0</v>
      </c>
      <c r="C202" s="1" t="s">
        <v>132</v>
      </c>
      <c r="E202" s="1" t="s">
        <v>83</v>
      </c>
      <c r="F202" s="1" t="s">
        <v>143</v>
      </c>
      <c r="G202" s="17">
        <v>0.79</v>
      </c>
      <c r="H202" s="17">
        <v>0.95</v>
      </c>
      <c r="I202" s="17">
        <v>0.819408099688473</v>
      </c>
    </row>
    <row r="203">
      <c r="A203" t="str">
        <f t="shared" si="1"/>
        <v>Extract Methodnaive-bayes100</v>
      </c>
      <c r="B203" s="1">
        <v>100.0</v>
      </c>
      <c r="C203" s="1" t="s">
        <v>132</v>
      </c>
      <c r="E203" s="1" t="s">
        <v>76</v>
      </c>
      <c r="F203" s="1" t="s">
        <v>143</v>
      </c>
      <c r="G203" s="17">
        <v>0.84</v>
      </c>
      <c r="H203" s="17">
        <v>0.91</v>
      </c>
      <c r="I203" s="17">
        <v>0.86086188992731</v>
      </c>
    </row>
    <row r="204">
      <c r="A204" t="str">
        <f t="shared" si="1"/>
        <v>Move Methodnaive-bayes100</v>
      </c>
      <c r="B204" s="1">
        <v>100.0</v>
      </c>
      <c r="C204" s="1" t="s">
        <v>132</v>
      </c>
      <c r="E204" s="1" t="s">
        <v>79</v>
      </c>
      <c r="F204" s="1" t="s">
        <v>143</v>
      </c>
      <c r="G204" s="17">
        <v>0.79</v>
      </c>
      <c r="H204" s="17">
        <v>0.94</v>
      </c>
      <c r="I204" s="17">
        <v>0.819179646936656</v>
      </c>
    </row>
    <row r="205">
      <c r="A205" t="str">
        <f t="shared" si="1"/>
        <v>Pull Up Methodnaive-bayes100</v>
      </c>
      <c r="B205" s="1">
        <v>100.0</v>
      </c>
      <c r="C205" s="1" t="s">
        <v>132</v>
      </c>
      <c r="E205" s="1" t="s">
        <v>81</v>
      </c>
      <c r="F205" s="1" t="s">
        <v>143</v>
      </c>
      <c r="G205" s="17">
        <v>0.81</v>
      </c>
      <c r="H205" s="17">
        <v>0.95</v>
      </c>
      <c r="I205" s="17">
        <v>0.845784008307372</v>
      </c>
    </row>
    <row r="206">
      <c r="A206" t="str">
        <f t="shared" si="1"/>
        <v>Push Down Methodnaive-bayes100</v>
      </c>
      <c r="B206" s="1">
        <v>100.0</v>
      </c>
      <c r="C206" s="1" t="s">
        <v>132</v>
      </c>
      <c r="E206" s="1" t="s">
        <v>82</v>
      </c>
      <c r="F206" s="1" t="s">
        <v>143</v>
      </c>
      <c r="G206" s="17">
        <v>0.81</v>
      </c>
      <c r="H206" s="17">
        <v>0.94</v>
      </c>
      <c r="I206" s="17">
        <v>0.840332294911734</v>
      </c>
    </row>
    <row r="207">
      <c r="A207" t="str">
        <f t="shared" si="1"/>
        <v>Inline Methodnaive-bayes100</v>
      </c>
      <c r="B207" s="1">
        <v>100.0</v>
      </c>
      <c r="C207" s="1" t="s">
        <v>132</v>
      </c>
      <c r="E207" s="1" t="s">
        <v>78</v>
      </c>
      <c r="F207" s="1" t="s">
        <v>143</v>
      </c>
      <c r="G207" s="17">
        <v>0.77</v>
      </c>
      <c r="H207" s="17">
        <v>0.96</v>
      </c>
      <c r="I207" s="17">
        <v>0.80073727933541</v>
      </c>
    </row>
    <row r="208">
      <c r="A208" t="str">
        <f t="shared" si="1"/>
        <v>Extract And Move Methodnaive-bayes100</v>
      </c>
      <c r="B208" s="1">
        <v>100.0</v>
      </c>
      <c r="C208" s="1" t="s">
        <v>132</v>
      </c>
      <c r="E208" s="1" t="s">
        <v>74</v>
      </c>
      <c r="F208" s="1" t="s">
        <v>143</v>
      </c>
      <c r="G208" s="17">
        <v>0.74</v>
      </c>
      <c r="H208" s="17">
        <v>0.95</v>
      </c>
      <c r="I208" s="17">
        <v>0.808902444378587</v>
      </c>
    </row>
    <row r="209">
      <c r="A209" t="str">
        <f t="shared" si="1"/>
        <v>Rename Parameternaive-bayes100</v>
      </c>
      <c r="B209" s="1">
        <v>100.0</v>
      </c>
      <c r="C209" s="1" t="s">
        <v>132</v>
      </c>
      <c r="E209" s="1" t="s">
        <v>89</v>
      </c>
      <c r="F209" s="1" t="s">
        <v>143</v>
      </c>
      <c r="G209" s="17">
        <v>0.68</v>
      </c>
      <c r="H209" s="17">
        <v>0.94</v>
      </c>
      <c r="I209" s="17">
        <v>0.742945073959452</v>
      </c>
    </row>
    <row r="210">
      <c r="A210" t="str">
        <f t="shared" si="1"/>
        <v>Rename Variablenaive-bayes100</v>
      </c>
      <c r="B210" s="1">
        <v>100.0</v>
      </c>
      <c r="C210" s="1" t="s">
        <v>132</v>
      </c>
      <c r="E210" s="1" t="s">
        <v>91</v>
      </c>
      <c r="F210" s="1" t="s">
        <v>143</v>
      </c>
      <c r="G210" s="17">
        <v>0.61</v>
      </c>
      <c r="H210" s="17">
        <v>0.94</v>
      </c>
      <c r="I210" s="17">
        <v>0.663439335684239</v>
      </c>
    </row>
    <row r="211">
      <c r="A211" t="str">
        <f t="shared" si="1"/>
        <v>Inline Variablenaive-bayes100</v>
      </c>
      <c r="B211" s="1">
        <v>100.0</v>
      </c>
      <c r="C211" s="1" t="s">
        <v>132</v>
      </c>
      <c r="E211" s="1" t="s">
        <v>87</v>
      </c>
      <c r="F211" s="1" t="s">
        <v>143</v>
      </c>
      <c r="G211" s="17">
        <v>0.66</v>
      </c>
      <c r="H211" s="17">
        <v>0.94</v>
      </c>
      <c r="I211" s="17">
        <v>0.726214112690547</v>
      </c>
    </row>
    <row r="212">
      <c r="A212" t="str">
        <f t="shared" si="1"/>
        <v>Replace Variable With Attributenaive-bayes100</v>
      </c>
      <c r="B212" s="1">
        <v>100.0</v>
      </c>
      <c r="C212" s="1" t="s">
        <v>132</v>
      </c>
      <c r="E212" s="1" t="s">
        <v>93</v>
      </c>
      <c r="F212" s="1" t="s">
        <v>143</v>
      </c>
      <c r="G212" s="17">
        <v>0.69</v>
      </c>
      <c r="H212" s="17">
        <v>0.95</v>
      </c>
      <c r="I212" s="17">
        <v>0.764515269609365</v>
      </c>
    </row>
    <row r="213">
      <c r="A213" t="str">
        <f t="shared" si="1"/>
        <v>Parameterize Variablenaive-bayes100</v>
      </c>
      <c r="B213" s="1">
        <v>100.0</v>
      </c>
      <c r="C213" s="1" t="s">
        <v>132</v>
      </c>
      <c r="E213" s="1" t="s">
        <v>88</v>
      </c>
      <c r="F213" s="1" t="s">
        <v>143</v>
      </c>
      <c r="G213" s="17">
        <v>0.65</v>
      </c>
      <c r="H213" s="17">
        <v>0.94</v>
      </c>
      <c r="I213" s="17">
        <v>0.717191032181304</v>
      </c>
    </row>
    <row r="214">
      <c r="A214" t="str">
        <f t="shared" si="1"/>
        <v>Extract Variablenaive-bayes100</v>
      </c>
      <c r="B214" s="1">
        <v>100.0</v>
      </c>
      <c r="C214" s="1" t="s">
        <v>132</v>
      </c>
      <c r="E214" s="1" t="s">
        <v>85</v>
      </c>
      <c r="F214" s="1" t="s">
        <v>143</v>
      </c>
      <c r="G214" s="17">
        <v>0.68</v>
      </c>
      <c r="H214" s="17">
        <v>0.95</v>
      </c>
      <c r="I214" s="17">
        <v>0.748431856265127</v>
      </c>
    </row>
    <row r="215">
      <c r="A215" t="str">
        <f t="shared" si="1"/>
        <v>Move Classnaive-bayes100</v>
      </c>
      <c r="B215" s="1">
        <v>100.0</v>
      </c>
      <c r="C215" s="1" t="s">
        <v>132</v>
      </c>
      <c r="E215" s="1" t="s">
        <v>68</v>
      </c>
      <c r="F215" s="1" t="s">
        <v>143</v>
      </c>
      <c r="G215" s="17">
        <v>0.69</v>
      </c>
      <c r="H215" s="17">
        <v>0.96</v>
      </c>
      <c r="I215" s="17">
        <v>0.753900709219858</v>
      </c>
    </row>
    <row r="216">
      <c r="A216" t="str">
        <f t="shared" si="1"/>
        <v>Extract Classnaive-bayes100</v>
      </c>
      <c r="B216" s="1">
        <v>100.0</v>
      </c>
      <c r="C216" s="1" t="s">
        <v>132</v>
      </c>
      <c r="E216" s="1" t="s">
        <v>58</v>
      </c>
      <c r="F216" s="1" t="s">
        <v>143</v>
      </c>
      <c r="G216" s="17">
        <v>0.59</v>
      </c>
      <c r="H216" s="17">
        <v>0.95</v>
      </c>
      <c r="I216" s="17">
        <v>0.636170212765957</v>
      </c>
    </row>
    <row r="217">
      <c r="A217" t="str">
        <f t="shared" si="1"/>
        <v>Extract Superclassnaive-bayes100</v>
      </c>
      <c r="B217" s="1">
        <v>100.0</v>
      </c>
      <c r="C217" s="1" t="s">
        <v>132</v>
      </c>
      <c r="E217" s="1" t="s">
        <v>59</v>
      </c>
      <c r="F217" s="1" t="s">
        <v>143</v>
      </c>
      <c r="G217" s="17">
        <v>0.64</v>
      </c>
      <c r="H217" s="17">
        <v>0.95</v>
      </c>
      <c r="I217" s="17">
        <v>0.70531914893617</v>
      </c>
    </row>
    <row r="218">
      <c r="A218" t="str">
        <f t="shared" si="1"/>
        <v>Extract Interfacenaive-bayes100</v>
      </c>
      <c r="B218" s="1">
        <v>100.0</v>
      </c>
      <c r="C218" s="1" t="s">
        <v>132</v>
      </c>
      <c r="E218" s="1" t="s">
        <v>62</v>
      </c>
      <c r="F218" s="1" t="s">
        <v>143</v>
      </c>
      <c r="G218" s="17">
        <v>0.63</v>
      </c>
      <c r="H218" s="17">
        <v>0.95</v>
      </c>
      <c r="I218" s="17">
        <v>0.687588652482269</v>
      </c>
    </row>
    <row r="219">
      <c r="A219" t="str">
        <f t="shared" si="1"/>
        <v>Extract Subclassnaive-bayes100</v>
      </c>
      <c r="B219" s="1">
        <v>100.0</v>
      </c>
      <c r="C219" s="1" t="s">
        <v>132</v>
      </c>
      <c r="E219" s="1" t="s">
        <v>63</v>
      </c>
      <c r="F219" s="1" t="s">
        <v>143</v>
      </c>
      <c r="G219" s="17">
        <v>0.64</v>
      </c>
      <c r="H219" s="17">
        <v>0.96</v>
      </c>
      <c r="I219" s="17">
        <v>0.699290780141844</v>
      </c>
    </row>
    <row r="220">
      <c r="A220" t="str">
        <f t="shared" si="1"/>
        <v>Rename Classnaive-bayes100</v>
      </c>
      <c r="B220" s="1">
        <v>100.0</v>
      </c>
      <c r="C220" s="1" t="s">
        <v>132</v>
      </c>
      <c r="E220" s="1" t="s">
        <v>70</v>
      </c>
      <c r="F220" s="1" t="s">
        <v>143</v>
      </c>
      <c r="G220" s="17">
        <v>0.66</v>
      </c>
      <c r="H220" s="17">
        <v>0.95</v>
      </c>
      <c r="I220" s="17">
        <v>0.724113475177304</v>
      </c>
    </row>
    <row r="221">
      <c r="A221" t="str">
        <f t="shared" si="1"/>
        <v>Move And Rename Classnaive-bayes100</v>
      </c>
      <c r="B221" s="1">
        <v>100.0</v>
      </c>
      <c r="C221" s="1" t="s">
        <v>132</v>
      </c>
      <c r="E221" s="1" t="s">
        <v>67</v>
      </c>
      <c r="F221" s="1" t="s">
        <v>143</v>
      </c>
      <c r="G221" s="17">
        <v>0.69</v>
      </c>
      <c r="H221" s="17">
        <v>0.93</v>
      </c>
      <c r="I221" s="17">
        <v>0.759848484848484</v>
      </c>
    </row>
    <row r="222">
      <c r="A222" t="str">
        <f t="shared" si="1"/>
        <v>githubRename Parameternaive-bayes100</v>
      </c>
      <c r="B222" s="1">
        <v>100.0</v>
      </c>
      <c r="C222" s="1" t="s">
        <v>132</v>
      </c>
      <c r="D222" s="1" t="s">
        <v>139</v>
      </c>
      <c r="E222" s="1" t="s">
        <v>89</v>
      </c>
      <c r="F222" s="1" t="s">
        <v>143</v>
      </c>
      <c r="G222" s="17">
        <v>0.7</v>
      </c>
      <c r="H222" s="17">
        <v>0.94</v>
      </c>
      <c r="I222" s="17">
        <v>0.761478220050286</v>
      </c>
    </row>
    <row r="223">
      <c r="A223" t="str">
        <f t="shared" si="1"/>
        <v>Move Classdecision-tree100</v>
      </c>
      <c r="B223" s="1">
        <v>100.0</v>
      </c>
      <c r="C223" s="1" t="s">
        <v>132</v>
      </c>
      <c r="E223" s="1" t="s">
        <v>68</v>
      </c>
      <c r="F223" s="1" t="s">
        <v>140</v>
      </c>
      <c r="G223" s="17">
        <v>0.97</v>
      </c>
      <c r="H223" s="17">
        <v>0.96</v>
      </c>
      <c r="I223" s="17">
        <v>0.967021276595744</v>
      </c>
    </row>
    <row r="224">
      <c r="A224" t="str">
        <f t="shared" si="1"/>
        <v>Move Classrandom-forest100</v>
      </c>
      <c r="B224" s="1">
        <v>100.0</v>
      </c>
      <c r="C224" s="1" t="s">
        <v>132</v>
      </c>
      <c r="E224" s="1" t="s">
        <v>68</v>
      </c>
      <c r="F224" s="1" t="s">
        <v>141</v>
      </c>
      <c r="G224" s="17">
        <v>0.97</v>
      </c>
      <c r="H224" s="17">
        <v>0.98</v>
      </c>
      <c r="I224" s="17">
        <v>0.970921985815602</v>
      </c>
    </row>
    <row r="225">
      <c r="A225" t="str">
        <f t="shared" si="1"/>
        <v>Move Classlogistic-regression100</v>
      </c>
      <c r="B225" s="1">
        <v>100.0</v>
      </c>
      <c r="C225" s="1" t="s">
        <v>132</v>
      </c>
      <c r="E225" s="1" t="s">
        <v>68</v>
      </c>
      <c r="F225" s="1" t="s">
        <v>142</v>
      </c>
      <c r="G225" s="17">
        <v>0.91</v>
      </c>
      <c r="H225" s="17">
        <v>0.96</v>
      </c>
      <c r="I225" s="17">
        <v>0.936524822695035</v>
      </c>
    </row>
    <row r="226">
      <c r="A226" t="str">
        <f t="shared" si="1"/>
        <v>Extract Classdecision-tree100</v>
      </c>
      <c r="B226" s="1">
        <v>100.0</v>
      </c>
      <c r="C226" s="1" t="s">
        <v>132</v>
      </c>
      <c r="E226" s="1" t="s">
        <v>58</v>
      </c>
      <c r="F226" s="1" t="s">
        <v>140</v>
      </c>
      <c r="G226" s="17">
        <v>0.85</v>
      </c>
      <c r="H226" s="17">
        <v>0.94</v>
      </c>
      <c r="I226" s="17">
        <v>0.884397163120567</v>
      </c>
    </row>
    <row r="227">
      <c r="A227" t="str">
        <f t="shared" si="1"/>
        <v>Extract Classrandom-forest100</v>
      </c>
      <c r="B227" s="1">
        <v>100.0</v>
      </c>
      <c r="C227" s="1" t="s">
        <v>132</v>
      </c>
      <c r="E227" s="1" t="s">
        <v>58</v>
      </c>
      <c r="F227" s="1" t="s">
        <v>141</v>
      </c>
      <c r="G227" s="17">
        <v>0.89</v>
      </c>
      <c r="H227" s="17">
        <v>0.97</v>
      </c>
      <c r="I227" s="17">
        <v>0.924468085106382</v>
      </c>
    </row>
    <row r="228">
      <c r="A228" t="str">
        <f t="shared" si="1"/>
        <v>Extract Classlogistic-regression100</v>
      </c>
      <c r="B228" s="1">
        <v>100.0</v>
      </c>
      <c r="C228" s="1" t="s">
        <v>132</v>
      </c>
      <c r="E228" s="1" t="s">
        <v>58</v>
      </c>
      <c r="F228" s="1" t="s">
        <v>142</v>
      </c>
      <c r="G228" s="17">
        <v>0.84</v>
      </c>
      <c r="H228" s="17">
        <v>0.95</v>
      </c>
      <c r="I228" s="17">
        <v>0.884751773049645</v>
      </c>
    </row>
    <row r="229">
      <c r="A229" t="str">
        <f t="shared" si="1"/>
        <v>Extract Superclassdecision-tree100</v>
      </c>
      <c r="B229" s="1">
        <v>100.0</v>
      </c>
      <c r="C229" s="1" t="s">
        <v>132</v>
      </c>
      <c r="E229" s="1" t="s">
        <v>59</v>
      </c>
      <c r="F229" s="1" t="s">
        <v>140</v>
      </c>
      <c r="G229" s="17">
        <v>0.9</v>
      </c>
      <c r="H229" s="17">
        <v>0.93</v>
      </c>
      <c r="I229" s="17">
        <v>0.912056737588652</v>
      </c>
    </row>
    <row r="230">
      <c r="A230" t="str">
        <f t="shared" si="1"/>
        <v>Extract Superclassrandom-forest100</v>
      </c>
      <c r="B230" s="1">
        <v>100.0</v>
      </c>
      <c r="C230" s="1" t="s">
        <v>132</v>
      </c>
      <c r="E230" s="1" t="s">
        <v>59</v>
      </c>
      <c r="F230" s="1" t="s">
        <v>141</v>
      </c>
      <c r="G230" s="17">
        <v>0.92</v>
      </c>
      <c r="H230" s="17">
        <v>0.95</v>
      </c>
      <c r="I230" s="17">
        <v>0.934751773049645</v>
      </c>
    </row>
    <row r="231">
      <c r="A231" t="str">
        <f t="shared" si="1"/>
        <v>Extract Superclasslogistic-regression100</v>
      </c>
      <c r="B231" s="1">
        <v>100.0</v>
      </c>
      <c r="C231" s="1" t="s">
        <v>132</v>
      </c>
      <c r="E231" s="1" t="s">
        <v>59</v>
      </c>
      <c r="F231" s="1" t="s">
        <v>142</v>
      </c>
      <c r="G231" s="17">
        <v>0.87</v>
      </c>
      <c r="H231" s="17">
        <v>0.96</v>
      </c>
      <c r="I231" s="17">
        <v>0.908510638297872</v>
      </c>
    </row>
    <row r="232">
      <c r="A232" t="str">
        <f t="shared" si="1"/>
        <v>Extract Interfacedecision-tree100</v>
      </c>
      <c r="B232" s="1">
        <v>100.0</v>
      </c>
      <c r="C232" s="1" t="s">
        <v>132</v>
      </c>
      <c r="E232" s="1" t="s">
        <v>62</v>
      </c>
      <c r="F232" s="1" t="s">
        <v>140</v>
      </c>
      <c r="G232" s="17">
        <v>0.89</v>
      </c>
      <c r="H232" s="17">
        <v>0.93</v>
      </c>
      <c r="I232" s="17">
        <v>0.909574468085106</v>
      </c>
    </row>
    <row r="233">
      <c r="A233" t="str">
        <f t="shared" si="1"/>
        <v>Extract Interfacerandom-forest100</v>
      </c>
      <c r="B233" s="1">
        <v>100.0</v>
      </c>
      <c r="C233" s="1" t="s">
        <v>132</v>
      </c>
      <c r="E233" s="1" t="s">
        <v>62</v>
      </c>
      <c r="F233" s="1" t="s">
        <v>141</v>
      </c>
      <c r="G233" s="17">
        <v>0.91</v>
      </c>
      <c r="H233" s="17">
        <v>0.96</v>
      </c>
      <c r="I233" s="17">
        <v>0.930141843971631</v>
      </c>
    </row>
    <row r="234">
      <c r="A234" t="str">
        <f t="shared" si="1"/>
        <v>Extract Interfacelogistic-regression100</v>
      </c>
      <c r="B234" s="1">
        <v>100.0</v>
      </c>
      <c r="C234" s="1" t="s">
        <v>132</v>
      </c>
      <c r="E234" s="1" t="s">
        <v>62</v>
      </c>
      <c r="F234" s="1" t="s">
        <v>142</v>
      </c>
      <c r="G234" s="17">
        <v>0.85</v>
      </c>
      <c r="H234" s="17">
        <v>0.96</v>
      </c>
      <c r="I234" s="17">
        <v>0.896808510638297</v>
      </c>
    </row>
    <row r="235">
      <c r="A235" t="str">
        <f t="shared" si="1"/>
        <v>Extract Subclassdecision-tree100</v>
      </c>
      <c r="B235" s="1">
        <v>100.0</v>
      </c>
      <c r="C235" s="1" t="s">
        <v>132</v>
      </c>
      <c r="E235" s="1" t="s">
        <v>63</v>
      </c>
      <c r="F235" s="1" t="s">
        <v>140</v>
      </c>
      <c r="G235" s="17">
        <v>0.89</v>
      </c>
      <c r="H235" s="17">
        <v>0.94</v>
      </c>
      <c r="I235" s="17">
        <v>0.914539007092198</v>
      </c>
    </row>
    <row r="236">
      <c r="A236" t="str">
        <f t="shared" si="1"/>
        <v>Extract Subclassrandom-forest100</v>
      </c>
      <c r="B236" s="1">
        <v>100.0</v>
      </c>
      <c r="C236" s="1" t="s">
        <v>132</v>
      </c>
      <c r="E236" s="1" t="s">
        <v>63</v>
      </c>
      <c r="F236" s="1" t="s">
        <v>141</v>
      </c>
      <c r="G236" s="17">
        <v>0.92</v>
      </c>
      <c r="H236" s="17">
        <v>0.97</v>
      </c>
      <c r="I236" s="17">
        <v>0.939716312056737</v>
      </c>
    </row>
    <row r="237">
      <c r="A237" t="str">
        <f t="shared" si="1"/>
        <v>Extract Subclasslogistic-regression100</v>
      </c>
      <c r="B237" s="1">
        <v>100.0</v>
      </c>
      <c r="C237" s="1" t="s">
        <v>132</v>
      </c>
      <c r="E237" s="1" t="s">
        <v>63</v>
      </c>
      <c r="F237" s="1" t="s">
        <v>142</v>
      </c>
      <c r="G237" s="17">
        <v>0.88</v>
      </c>
      <c r="H237" s="17">
        <v>0.97</v>
      </c>
      <c r="I237" s="17">
        <v>0.917021276595744</v>
      </c>
    </row>
    <row r="238">
      <c r="A238" t="str">
        <f t="shared" si="1"/>
        <v>Rename Classdecision-tree100</v>
      </c>
      <c r="B238" s="1">
        <v>100.0</v>
      </c>
      <c r="C238" s="1" t="s">
        <v>132</v>
      </c>
      <c r="E238" s="1" t="s">
        <v>70</v>
      </c>
      <c r="F238" s="1" t="s">
        <v>140</v>
      </c>
      <c r="G238" s="17">
        <v>0.94</v>
      </c>
      <c r="H238" s="17">
        <v>0.94</v>
      </c>
      <c r="I238" s="17">
        <v>0.937234042553191</v>
      </c>
    </row>
    <row r="239">
      <c r="A239" t="str">
        <f t="shared" si="1"/>
        <v>Rename Classrandom-forest100</v>
      </c>
      <c r="B239" s="1">
        <v>100.0</v>
      </c>
      <c r="C239" s="1" t="s">
        <v>132</v>
      </c>
      <c r="E239" s="1" t="s">
        <v>70</v>
      </c>
      <c r="F239" s="1" t="s">
        <v>141</v>
      </c>
      <c r="G239" s="17">
        <v>0.94</v>
      </c>
      <c r="H239" s="17">
        <v>0.97</v>
      </c>
      <c r="I239" s="17">
        <v>0.954609929078014</v>
      </c>
    </row>
    <row r="240">
      <c r="A240" t="str">
        <f t="shared" si="1"/>
        <v>Rename Classlogistic-regression100</v>
      </c>
      <c r="B240" s="1">
        <v>100.0</v>
      </c>
      <c r="C240" s="1" t="s">
        <v>132</v>
      </c>
      <c r="E240" s="1" t="s">
        <v>70</v>
      </c>
      <c r="F240" s="1" t="s">
        <v>142</v>
      </c>
      <c r="G240" s="17">
        <v>0.89</v>
      </c>
      <c r="H240" s="17">
        <v>0.96</v>
      </c>
      <c r="I240" s="17">
        <v>0.923404255319148</v>
      </c>
    </row>
    <row r="241">
      <c r="A241" t="str">
        <f t="shared" si="1"/>
        <v>Move And Rename Classdecision-tree100</v>
      </c>
      <c r="B241" s="1">
        <v>100.0</v>
      </c>
      <c r="C241" s="1" t="s">
        <v>132</v>
      </c>
      <c r="E241" s="1" t="s">
        <v>67</v>
      </c>
      <c r="F241" s="1" t="s">
        <v>140</v>
      </c>
      <c r="G241" s="17">
        <v>0.94</v>
      </c>
      <c r="H241" s="17">
        <v>0.95</v>
      </c>
      <c r="I241" s="17">
        <v>0.942424242424242</v>
      </c>
    </row>
    <row r="242">
      <c r="A242" t="str">
        <f t="shared" si="1"/>
        <v>Move And Rename Classrandom-forest100</v>
      </c>
      <c r="B242" s="1">
        <v>100.0</v>
      </c>
      <c r="C242" s="1" t="s">
        <v>132</v>
      </c>
      <c r="E242" s="1" t="s">
        <v>67</v>
      </c>
      <c r="F242" s="1" t="s">
        <v>141</v>
      </c>
      <c r="G242" s="17">
        <v>0.94</v>
      </c>
      <c r="H242" s="17">
        <v>0.97</v>
      </c>
      <c r="I242" s="17">
        <v>0.953787878787878</v>
      </c>
    </row>
    <row r="243">
      <c r="A243" t="str">
        <f t="shared" si="1"/>
        <v>Move And Rename Classlogistic-regression100</v>
      </c>
      <c r="B243" s="1">
        <v>100.0</v>
      </c>
      <c r="C243" s="1" t="s">
        <v>132</v>
      </c>
      <c r="E243" s="1" t="s">
        <v>67</v>
      </c>
      <c r="F243" s="1" t="s">
        <v>142</v>
      </c>
      <c r="G243" s="17">
        <v>0.91</v>
      </c>
      <c r="H243" s="17">
        <v>0.96</v>
      </c>
      <c r="I243" s="17">
        <v>0.928030303030303</v>
      </c>
    </row>
    <row r="244">
      <c r="A244" t="str">
        <f t="shared" si="1"/>
        <v>apacheMove Classdecision-tree100</v>
      </c>
      <c r="B244" s="1">
        <v>100.0</v>
      </c>
      <c r="C244" s="1" t="s">
        <v>132</v>
      </c>
      <c r="D244" s="1" t="s">
        <v>144</v>
      </c>
      <c r="E244" s="1" t="s">
        <v>68</v>
      </c>
      <c r="F244" s="1" t="s">
        <v>140</v>
      </c>
      <c r="G244" s="17">
        <v>0.97</v>
      </c>
      <c r="H244" s="17">
        <v>0.98</v>
      </c>
      <c r="I244" s="17">
        <v>0.976363636363636</v>
      </c>
    </row>
    <row r="245">
      <c r="A245" t="str">
        <f t="shared" si="1"/>
        <v>apacheMove Classrandom-forest100</v>
      </c>
      <c r="B245" s="1">
        <v>100.0</v>
      </c>
      <c r="C245" s="1" t="s">
        <v>132</v>
      </c>
      <c r="D245" s="1" t="s">
        <v>144</v>
      </c>
      <c r="E245" s="1" t="s">
        <v>68</v>
      </c>
      <c r="F245" s="1" t="s">
        <v>141</v>
      </c>
      <c r="G245" s="17">
        <v>0.96</v>
      </c>
      <c r="H245" s="17">
        <v>0.95</v>
      </c>
      <c r="I245" s="17">
        <v>0.956363636363636</v>
      </c>
    </row>
    <row r="246">
      <c r="A246" t="str">
        <f t="shared" si="1"/>
        <v>apacheMove Classlogistic-regression100</v>
      </c>
      <c r="B246" s="1">
        <v>100.0</v>
      </c>
      <c r="C246" s="1" t="s">
        <v>132</v>
      </c>
      <c r="D246" s="1" t="s">
        <v>144</v>
      </c>
      <c r="E246" s="1" t="s">
        <v>68</v>
      </c>
      <c r="F246" s="1" t="s">
        <v>142</v>
      </c>
      <c r="G246" s="17">
        <v>0.94</v>
      </c>
      <c r="H246" s="17">
        <v>0.98</v>
      </c>
      <c r="I246" s="17">
        <v>0.956363636363636</v>
      </c>
    </row>
    <row r="247">
      <c r="A247" t="str">
        <f t="shared" si="1"/>
        <v>apacheExtract Classdecision-tree100</v>
      </c>
      <c r="B247" s="1">
        <v>100.0</v>
      </c>
      <c r="C247" s="1" t="s">
        <v>132</v>
      </c>
      <c r="D247" s="1" t="s">
        <v>144</v>
      </c>
      <c r="E247" s="1" t="s">
        <v>58</v>
      </c>
      <c r="F247" s="1" t="s">
        <v>140</v>
      </c>
      <c r="G247" s="17">
        <v>0.88</v>
      </c>
      <c r="H247" s="17">
        <v>0.87</v>
      </c>
      <c r="I247" s="17">
        <v>0.870454545454545</v>
      </c>
    </row>
    <row r="248">
      <c r="A248" t="str">
        <f t="shared" si="1"/>
        <v>apacheExtract Classrandom-forest100</v>
      </c>
      <c r="B248" s="1">
        <v>100.0</v>
      </c>
      <c r="C248" s="1" t="s">
        <v>132</v>
      </c>
      <c r="D248" s="1" t="s">
        <v>144</v>
      </c>
      <c r="E248" s="1" t="s">
        <v>58</v>
      </c>
      <c r="F248" s="1" t="s">
        <v>141</v>
      </c>
      <c r="G248" s="17">
        <v>0.89</v>
      </c>
      <c r="H248" s="17">
        <v>0.92</v>
      </c>
      <c r="I248" s="17">
        <v>0.899090909090909</v>
      </c>
    </row>
    <row r="249">
      <c r="A249" t="str">
        <f t="shared" si="1"/>
        <v>apacheExtract Classlogistic-regression100</v>
      </c>
      <c r="B249" s="1">
        <v>100.0</v>
      </c>
      <c r="C249" s="1" t="s">
        <v>132</v>
      </c>
      <c r="D249" s="1" t="s">
        <v>144</v>
      </c>
      <c r="E249" s="1" t="s">
        <v>58</v>
      </c>
      <c r="F249" s="1" t="s">
        <v>142</v>
      </c>
      <c r="G249" s="17">
        <v>0.85</v>
      </c>
      <c r="H249" s="17">
        <v>0.89</v>
      </c>
      <c r="I249" s="17">
        <v>0.85590909090909</v>
      </c>
    </row>
    <row r="250">
      <c r="A250" t="str">
        <f t="shared" si="1"/>
        <v>apacheExtract Superclassdecision-tree100</v>
      </c>
      <c r="B250" s="1">
        <v>100.0</v>
      </c>
      <c r="C250" s="1" t="s">
        <v>132</v>
      </c>
      <c r="D250" s="1" t="s">
        <v>144</v>
      </c>
      <c r="E250" s="1" t="s">
        <v>59</v>
      </c>
      <c r="F250" s="1" t="s">
        <v>140</v>
      </c>
      <c r="G250" s="17">
        <v>0.91</v>
      </c>
      <c r="H250" s="17">
        <v>0.9</v>
      </c>
      <c r="I250" s="17">
        <v>0.9</v>
      </c>
    </row>
    <row r="251">
      <c r="A251" t="str">
        <f t="shared" si="1"/>
        <v>apacheExtract Superclassrandom-forest100</v>
      </c>
      <c r="B251" s="1">
        <v>100.0</v>
      </c>
      <c r="C251" s="1" t="s">
        <v>132</v>
      </c>
      <c r="D251" s="1" t="s">
        <v>144</v>
      </c>
      <c r="E251" s="1" t="s">
        <v>59</v>
      </c>
      <c r="F251" s="1" t="s">
        <v>141</v>
      </c>
      <c r="G251" s="17">
        <v>0.92</v>
      </c>
      <c r="H251" s="17">
        <v>0.95</v>
      </c>
      <c r="I251" s="17">
        <v>0.934090909090909</v>
      </c>
    </row>
    <row r="252">
      <c r="A252" t="str">
        <f t="shared" si="1"/>
        <v>apacheExtract Superclasslogistic-regression100</v>
      </c>
      <c r="B252" s="1">
        <v>100.0</v>
      </c>
      <c r="C252" s="1" t="s">
        <v>132</v>
      </c>
      <c r="D252" s="1" t="s">
        <v>144</v>
      </c>
      <c r="E252" s="1" t="s">
        <v>59</v>
      </c>
      <c r="F252" s="1" t="s">
        <v>142</v>
      </c>
      <c r="G252" s="17">
        <v>0.88</v>
      </c>
      <c r="H252" s="17">
        <v>0.95</v>
      </c>
      <c r="I252" s="17">
        <v>0.908181818181818</v>
      </c>
    </row>
    <row r="253">
      <c r="A253" t="str">
        <f t="shared" si="1"/>
        <v>apacheExtract Interfacedecision-tree100</v>
      </c>
      <c r="B253" s="1">
        <v>100.0</v>
      </c>
      <c r="C253" s="1" t="s">
        <v>132</v>
      </c>
      <c r="D253" s="1" t="s">
        <v>144</v>
      </c>
      <c r="E253" s="1" t="s">
        <v>62</v>
      </c>
      <c r="F253" s="1" t="s">
        <v>140</v>
      </c>
      <c r="G253" s="17">
        <v>0.94</v>
      </c>
      <c r="H253" s="17">
        <v>0.91</v>
      </c>
      <c r="I253" s="17">
        <v>0.922727272727272</v>
      </c>
    </row>
    <row r="254">
      <c r="A254" t="str">
        <f t="shared" si="1"/>
        <v>apacheExtract Interfacerandom-forest100</v>
      </c>
      <c r="B254" s="1">
        <v>100.0</v>
      </c>
      <c r="C254" s="1" t="s">
        <v>132</v>
      </c>
      <c r="D254" s="1" t="s">
        <v>144</v>
      </c>
      <c r="E254" s="1" t="s">
        <v>62</v>
      </c>
      <c r="F254" s="1" t="s">
        <v>141</v>
      </c>
      <c r="G254" s="17">
        <v>0.91</v>
      </c>
      <c r="H254" s="17">
        <v>0.92</v>
      </c>
      <c r="I254" s="17">
        <v>0.914545454545454</v>
      </c>
    </row>
    <row r="255">
      <c r="A255" t="str">
        <f t="shared" si="1"/>
        <v>apacheExtract Interfacelogistic-regression100</v>
      </c>
      <c r="B255" s="1">
        <v>100.0</v>
      </c>
      <c r="C255" s="1" t="s">
        <v>132</v>
      </c>
      <c r="D255" s="1" t="s">
        <v>144</v>
      </c>
      <c r="E255" s="1" t="s">
        <v>62</v>
      </c>
      <c r="F255" s="1" t="s">
        <v>142</v>
      </c>
      <c r="G255" s="17">
        <v>0.89</v>
      </c>
      <c r="H255" s="17">
        <v>0.94</v>
      </c>
      <c r="I255" s="17">
        <v>0.91</v>
      </c>
    </row>
    <row r="256">
      <c r="A256" t="str">
        <f t="shared" si="1"/>
        <v>apacheExtract Subclassdecision-tree100</v>
      </c>
      <c r="B256" s="1">
        <v>100.0</v>
      </c>
      <c r="C256" s="1" t="s">
        <v>132</v>
      </c>
      <c r="D256" s="1" t="s">
        <v>144</v>
      </c>
      <c r="E256" s="1" t="s">
        <v>63</v>
      </c>
      <c r="F256" s="1" t="s">
        <v>140</v>
      </c>
      <c r="G256" s="17">
        <v>0.92</v>
      </c>
      <c r="H256" s="17">
        <v>0.95</v>
      </c>
      <c r="I256" s="17">
        <v>0.929090909090909</v>
      </c>
    </row>
    <row r="257">
      <c r="A257" t="str">
        <f t="shared" si="1"/>
        <v>apacheExtract Subclassrandom-forest100</v>
      </c>
      <c r="B257" s="1">
        <v>100.0</v>
      </c>
      <c r="C257" s="1" t="s">
        <v>132</v>
      </c>
      <c r="D257" s="1" t="s">
        <v>144</v>
      </c>
      <c r="E257" s="1" t="s">
        <v>63</v>
      </c>
      <c r="F257" s="1" t="s">
        <v>141</v>
      </c>
      <c r="G257" s="17">
        <v>0.93</v>
      </c>
      <c r="H257" s="17">
        <v>0.96</v>
      </c>
      <c r="I257" s="17">
        <v>0.942272727272727</v>
      </c>
    </row>
    <row r="258">
      <c r="A258" t="str">
        <f t="shared" si="1"/>
        <v>apacheExtract Subclasslogistic-regression100</v>
      </c>
      <c r="B258" s="1">
        <v>100.0</v>
      </c>
      <c r="C258" s="1" t="s">
        <v>132</v>
      </c>
      <c r="D258" s="1" t="s">
        <v>144</v>
      </c>
      <c r="E258" s="1" t="s">
        <v>63</v>
      </c>
      <c r="F258" s="1" t="s">
        <v>142</v>
      </c>
      <c r="G258" s="17">
        <v>0.9</v>
      </c>
      <c r="H258" s="17">
        <v>0.97</v>
      </c>
      <c r="I258" s="17">
        <v>0.928181818181818</v>
      </c>
    </row>
    <row r="259">
      <c r="A259" t="str">
        <f t="shared" si="1"/>
        <v>apacheRename Classdecision-tree100</v>
      </c>
      <c r="B259" s="1">
        <v>100.0</v>
      </c>
      <c r="C259" s="1" t="s">
        <v>132</v>
      </c>
      <c r="D259" s="1" t="s">
        <v>144</v>
      </c>
      <c r="E259" s="1" t="s">
        <v>70</v>
      </c>
      <c r="F259" s="1" t="s">
        <v>140</v>
      </c>
      <c r="G259" s="17">
        <v>0.96</v>
      </c>
      <c r="H259" s="17">
        <v>0.91</v>
      </c>
      <c r="I259" s="17">
        <v>0.934090909090909</v>
      </c>
    </row>
    <row r="260">
      <c r="A260" t="str">
        <f t="shared" si="1"/>
        <v>apacheRename Classrandom-forest100</v>
      </c>
      <c r="B260" s="1">
        <v>100.0</v>
      </c>
      <c r="C260" s="1" t="s">
        <v>132</v>
      </c>
      <c r="D260" s="1" t="s">
        <v>144</v>
      </c>
      <c r="E260" s="1" t="s">
        <v>70</v>
      </c>
      <c r="F260" s="1" t="s">
        <v>141</v>
      </c>
      <c r="G260" s="17">
        <v>0.9</v>
      </c>
      <c r="H260" s="17">
        <v>0.94</v>
      </c>
      <c r="I260" s="17">
        <v>0.913636363636363</v>
      </c>
    </row>
    <row r="261">
      <c r="A261" t="str">
        <f t="shared" si="1"/>
        <v>apacheRename Classlogistic-regression100</v>
      </c>
      <c r="B261" s="1">
        <v>100.0</v>
      </c>
      <c r="C261" s="1" t="s">
        <v>132</v>
      </c>
      <c r="D261" s="1" t="s">
        <v>144</v>
      </c>
      <c r="E261" s="1" t="s">
        <v>70</v>
      </c>
      <c r="F261" s="1" t="s">
        <v>142</v>
      </c>
      <c r="G261" s="17">
        <v>0.89</v>
      </c>
      <c r="H261" s="17">
        <v>0.94</v>
      </c>
      <c r="I261" s="17">
        <v>0.903636363636363</v>
      </c>
    </row>
    <row r="262">
      <c r="A262" t="str">
        <f t="shared" si="1"/>
        <v>apacheMove And Rename Classdecision-tree100</v>
      </c>
      <c r="B262" s="1">
        <v>100.0</v>
      </c>
      <c r="C262" s="1" t="s">
        <v>132</v>
      </c>
      <c r="D262" s="1" t="s">
        <v>144</v>
      </c>
      <c r="E262" s="1" t="s">
        <v>67</v>
      </c>
      <c r="F262" s="1" t="s">
        <v>140</v>
      </c>
      <c r="G262" s="17">
        <v>0.97</v>
      </c>
      <c r="H262" s="17">
        <v>0.91</v>
      </c>
      <c r="I262" s="17">
        <v>0.937777777777777</v>
      </c>
    </row>
    <row r="263">
      <c r="A263" t="str">
        <f t="shared" si="1"/>
        <v>apacheMove And Rename Classrandom-forest100</v>
      </c>
      <c r="B263" s="1">
        <v>100.0</v>
      </c>
      <c r="C263" s="1" t="s">
        <v>132</v>
      </c>
      <c r="D263" s="1" t="s">
        <v>144</v>
      </c>
      <c r="E263" s="1" t="s">
        <v>67</v>
      </c>
      <c r="F263" s="1" t="s">
        <v>141</v>
      </c>
      <c r="G263" s="17">
        <v>0.93</v>
      </c>
      <c r="H263" s="17">
        <v>0.92</v>
      </c>
      <c r="I263" s="17">
        <v>0.927777777777777</v>
      </c>
    </row>
    <row r="264">
      <c r="A264" t="str">
        <f t="shared" si="1"/>
        <v>apacheMove And Rename Classlogistic-regression100</v>
      </c>
      <c r="B264" s="1">
        <v>100.0</v>
      </c>
      <c r="C264" s="1" t="s">
        <v>132</v>
      </c>
      <c r="D264" s="1" t="s">
        <v>144</v>
      </c>
      <c r="E264" s="1" t="s">
        <v>67</v>
      </c>
      <c r="F264" s="1" t="s">
        <v>142</v>
      </c>
      <c r="G264" s="17">
        <v>0.91</v>
      </c>
      <c r="H264" s="17">
        <v>0.95</v>
      </c>
      <c r="I264" s="17">
        <v>0.921666666666666</v>
      </c>
    </row>
    <row r="265">
      <c r="A265" t="str">
        <f t="shared" si="1"/>
        <v>fdroidExtract Classdecision-tree100</v>
      </c>
      <c r="B265" s="1">
        <v>100.0</v>
      </c>
      <c r="C265" s="1" t="s">
        <v>132</v>
      </c>
      <c r="D265" s="1" t="s">
        <v>145</v>
      </c>
      <c r="E265" s="1" t="s">
        <v>58</v>
      </c>
      <c r="F265" s="1" t="s">
        <v>140</v>
      </c>
      <c r="G265" s="17">
        <v>0.89</v>
      </c>
      <c r="H265" s="17">
        <v>0.94</v>
      </c>
      <c r="I265" s="17">
        <v>0.90691632928475</v>
      </c>
    </row>
    <row r="266">
      <c r="A266" t="str">
        <f t="shared" si="1"/>
        <v>fdroidExtract Classrandom-forest100</v>
      </c>
      <c r="B266" s="1">
        <v>100.0</v>
      </c>
      <c r="C266" s="1" t="s">
        <v>132</v>
      </c>
      <c r="D266" s="1" t="s">
        <v>145</v>
      </c>
      <c r="E266" s="1" t="s">
        <v>58</v>
      </c>
      <c r="F266" s="1" t="s">
        <v>141</v>
      </c>
      <c r="G266" s="17">
        <v>0.89</v>
      </c>
      <c r="H266" s="17">
        <v>0.98</v>
      </c>
      <c r="I266" s="17">
        <v>0.922672064777327</v>
      </c>
    </row>
    <row r="267">
      <c r="A267" t="str">
        <f t="shared" si="1"/>
        <v>fdroidExtract Classlogistic-regression100</v>
      </c>
      <c r="B267" s="1">
        <v>100.0</v>
      </c>
      <c r="C267" s="1" t="s">
        <v>132</v>
      </c>
      <c r="D267" s="1" t="s">
        <v>145</v>
      </c>
      <c r="E267" s="1" t="s">
        <v>58</v>
      </c>
      <c r="F267" s="1" t="s">
        <v>142</v>
      </c>
      <c r="G267" s="17">
        <v>0.86</v>
      </c>
      <c r="H267" s="17">
        <v>0.95</v>
      </c>
      <c r="I267" s="17">
        <v>0.887719298245614</v>
      </c>
    </row>
    <row r="268">
      <c r="A268" t="str">
        <f t="shared" si="1"/>
        <v>fdroidExtract Superclassdecision-tree100</v>
      </c>
      <c r="B268" s="1">
        <v>100.0</v>
      </c>
      <c r="C268" s="1" t="s">
        <v>132</v>
      </c>
      <c r="D268" s="1" t="s">
        <v>145</v>
      </c>
      <c r="E268" s="1" t="s">
        <v>59</v>
      </c>
      <c r="F268" s="1" t="s">
        <v>140</v>
      </c>
      <c r="G268" s="17">
        <v>0.93</v>
      </c>
      <c r="H268" s="17">
        <v>0.91</v>
      </c>
      <c r="I268" s="17">
        <v>0.917206477732793</v>
      </c>
    </row>
    <row r="269">
      <c r="A269" t="str">
        <f t="shared" si="1"/>
        <v>fdroidExtract Superclassrandom-forest100</v>
      </c>
      <c r="B269" s="1">
        <v>100.0</v>
      </c>
      <c r="C269" s="1" t="s">
        <v>132</v>
      </c>
      <c r="D269" s="1" t="s">
        <v>145</v>
      </c>
      <c r="E269" s="1" t="s">
        <v>59</v>
      </c>
      <c r="F269" s="1" t="s">
        <v>141</v>
      </c>
      <c r="G269" s="17">
        <v>0.92</v>
      </c>
      <c r="H269" s="17">
        <v>0.96</v>
      </c>
      <c r="I269" s="17">
        <v>0.93525641025641</v>
      </c>
    </row>
    <row r="270">
      <c r="A270" t="str">
        <f t="shared" si="1"/>
        <v>fdroidExtract Superclasslogistic-regression100</v>
      </c>
      <c r="B270" s="1">
        <v>100.0</v>
      </c>
      <c r="C270" s="1" t="s">
        <v>132</v>
      </c>
      <c r="D270" s="1" t="s">
        <v>145</v>
      </c>
      <c r="E270" s="1" t="s">
        <v>59</v>
      </c>
      <c r="F270" s="1" t="s">
        <v>142</v>
      </c>
      <c r="G270" s="17">
        <v>0.86</v>
      </c>
      <c r="H270" s="17">
        <v>0.94</v>
      </c>
      <c r="I270" s="17">
        <v>0.884817813765182</v>
      </c>
    </row>
    <row r="271">
      <c r="A271" t="str">
        <f t="shared" si="1"/>
        <v>fdroidMove Classdecision-tree100</v>
      </c>
      <c r="B271" s="1">
        <v>100.0</v>
      </c>
      <c r="C271" s="1" t="s">
        <v>132</v>
      </c>
      <c r="D271" s="1" t="s">
        <v>145</v>
      </c>
      <c r="E271" s="1" t="s">
        <v>68</v>
      </c>
      <c r="F271" s="1" t="s">
        <v>140</v>
      </c>
      <c r="G271" s="17">
        <v>0.96</v>
      </c>
      <c r="H271" s="17">
        <v>0.97</v>
      </c>
      <c r="I271" s="17">
        <v>0.9638326585695</v>
      </c>
    </row>
    <row r="272">
      <c r="A272" t="str">
        <f t="shared" si="1"/>
        <v>fdroidMove Classrandom-forest100</v>
      </c>
      <c r="B272" s="1">
        <v>100.0</v>
      </c>
      <c r="C272" s="1" t="s">
        <v>132</v>
      </c>
      <c r="D272" s="1" t="s">
        <v>145</v>
      </c>
      <c r="E272" s="1" t="s">
        <v>68</v>
      </c>
      <c r="F272" s="1" t="s">
        <v>141</v>
      </c>
      <c r="G272" s="17">
        <v>0.96</v>
      </c>
      <c r="H272" s="17">
        <v>0.98</v>
      </c>
      <c r="I272" s="17">
        <v>0.966497975708501</v>
      </c>
    </row>
    <row r="273">
      <c r="A273" t="str">
        <f t="shared" si="1"/>
        <v>fdroidMove Classlogistic-regression100</v>
      </c>
      <c r="B273" s="1">
        <v>100.0</v>
      </c>
      <c r="C273" s="1" t="s">
        <v>132</v>
      </c>
      <c r="D273" s="1" t="s">
        <v>145</v>
      </c>
      <c r="E273" s="1" t="s">
        <v>68</v>
      </c>
      <c r="F273" s="1" t="s">
        <v>142</v>
      </c>
      <c r="G273" s="17">
        <v>0.92</v>
      </c>
      <c r="H273" s="17">
        <v>0.95</v>
      </c>
      <c r="I273" s="17">
        <v>0.930128205128205</v>
      </c>
    </row>
    <row r="274">
      <c r="A274" t="str">
        <f t="shared" si="1"/>
        <v>fdroidExtract Interfacedecision-tree100</v>
      </c>
      <c r="B274" s="1">
        <v>100.0</v>
      </c>
      <c r="C274" s="1" t="s">
        <v>132</v>
      </c>
      <c r="D274" s="1" t="s">
        <v>145</v>
      </c>
      <c r="E274" s="1" t="s">
        <v>62</v>
      </c>
      <c r="F274" s="1" t="s">
        <v>140</v>
      </c>
      <c r="G274" s="17">
        <v>0.9</v>
      </c>
      <c r="H274" s="17">
        <v>0.96</v>
      </c>
      <c r="I274" s="17">
        <v>0.927063492063492</v>
      </c>
    </row>
    <row r="275">
      <c r="A275" t="str">
        <f t="shared" si="1"/>
        <v>fdroidExtract Interfacerandom-forest100</v>
      </c>
      <c r="B275" s="1">
        <v>100.0</v>
      </c>
      <c r="C275" s="1" t="s">
        <v>132</v>
      </c>
      <c r="D275" s="1" t="s">
        <v>145</v>
      </c>
      <c r="E275" s="1" t="s">
        <v>62</v>
      </c>
      <c r="F275" s="1" t="s">
        <v>141</v>
      </c>
      <c r="G275" s="17">
        <v>0.91</v>
      </c>
      <c r="H275" s="17">
        <v>0.97</v>
      </c>
      <c r="I275" s="17">
        <v>0.93547619047619</v>
      </c>
    </row>
    <row r="276">
      <c r="A276" t="str">
        <f t="shared" si="1"/>
        <v>fdroidExtract Interfacelogistic-regression100</v>
      </c>
      <c r="B276" s="1">
        <v>100.0</v>
      </c>
      <c r="C276" s="1" t="s">
        <v>132</v>
      </c>
      <c r="D276" s="1" t="s">
        <v>145</v>
      </c>
      <c r="E276" s="1" t="s">
        <v>62</v>
      </c>
      <c r="F276" s="1" t="s">
        <v>142</v>
      </c>
      <c r="G276" s="17">
        <v>0.87</v>
      </c>
      <c r="H276" s="17">
        <v>0.94</v>
      </c>
      <c r="I276" s="17">
        <v>0.898531746031746</v>
      </c>
    </row>
    <row r="277">
      <c r="A277" t="str">
        <f t="shared" si="1"/>
        <v>fdroidExtract Subclassdecision-tree100</v>
      </c>
      <c r="B277" s="1">
        <v>100.0</v>
      </c>
      <c r="C277" s="1" t="s">
        <v>132</v>
      </c>
      <c r="D277" s="1" t="s">
        <v>145</v>
      </c>
      <c r="E277" s="1" t="s">
        <v>63</v>
      </c>
      <c r="F277" s="1" t="s">
        <v>140</v>
      </c>
      <c r="G277" s="17">
        <v>0.91</v>
      </c>
      <c r="H277" s="17">
        <v>0.95</v>
      </c>
      <c r="I277" s="17">
        <v>0.929285714285714</v>
      </c>
    </row>
    <row r="278">
      <c r="A278" t="str">
        <f t="shared" si="1"/>
        <v>fdroidExtract Subclassrandom-forest100</v>
      </c>
      <c r="B278" s="1">
        <v>100.0</v>
      </c>
      <c r="C278" s="1" t="s">
        <v>132</v>
      </c>
      <c r="D278" s="1" t="s">
        <v>145</v>
      </c>
      <c r="E278" s="1" t="s">
        <v>63</v>
      </c>
      <c r="F278" s="1" t="s">
        <v>141</v>
      </c>
      <c r="G278" s="17">
        <v>0.93</v>
      </c>
      <c r="H278" s="17">
        <v>0.98</v>
      </c>
      <c r="I278" s="17">
        <v>0.951428571428571</v>
      </c>
    </row>
    <row r="279">
      <c r="A279" t="str">
        <f t="shared" si="1"/>
        <v>fdroidExtract Subclasslogistic-regression100</v>
      </c>
      <c r="B279" s="1">
        <v>100.0</v>
      </c>
      <c r="C279" s="1" t="s">
        <v>132</v>
      </c>
      <c r="D279" s="1" t="s">
        <v>145</v>
      </c>
      <c r="E279" s="1" t="s">
        <v>63</v>
      </c>
      <c r="F279" s="1" t="s">
        <v>142</v>
      </c>
      <c r="G279" s="17">
        <v>0.91</v>
      </c>
      <c r="H279" s="17">
        <v>0.95</v>
      </c>
      <c r="I279" s="17">
        <v>0.929285714285714</v>
      </c>
    </row>
    <row r="280">
      <c r="A280" t="str">
        <f t="shared" si="1"/>
        <v>fdroidRename Classdecision-tree100</v>
      </c>
      <c r="B280" s="1">
        <v>100.0</v>
      </c>
      <c r="C280" s="1" t="s">
        <v>132</v>
      </c>
      <c r="D280" s="1" t="s">
        <v>145</v>
      </c>
      <c r="E280" s="1" t="s">
        <v>70</v>
      </c>
      <c r="F280" s="1" t="s">
        <v>140</v>
      </c>
      <c r="G280" s="17">
        <v>0.92</v>
      </c>
      <c r="H280" s="17">
        <v>0.95</v>
      </c>
      <c r="I280" s="17">
        <v>0.928095238095238</v>
      </c>
    </row>
    <row r="281">
      <c r="A281" t="str">
        <f t="shared" si="1"/>
        <v>fdroidRename Classrandom-forest100</v>
      </c>
      <c r="B281" s="1">
        <v>100.0</v>
      </c>
      <c r="C281" s="1" t="s">
        <v>132</v>
      </c>
      <c r="D281" s="1" t="s">
        <v>145</v>
      </c>
      <c r="E281" s="1" t="s">
        <v>70</v>
      </c>
      <c r="F281" s="1" t="s">
        <v>141</v>
      </c>
      <c r="G281" s="17">
        <v>0.93</v>
      </c>
      <c r="H281" s="17">
        <v>0.99</v>
      </c>
      <c r="I281" s="17">
        <v>0.951904761904761</v>
      </c>
    </row>
    <row r="282">
      <c r="A282" t="str">
        <f t="shared" si="1"/>
        <v>fdroidRename Classlogistic-regression100</v>
      </c>
      <c r="B282" s="1">
        <v>100.0</v>
      </c>
      <c r="C282" s="1" t="s">
        <v>132</v>
      </c>
      <c r="D282" s="1" t="s">
        <v>145</v>
      </c>
      <c r="E282" s="1" t="s">
        <v>70</v>
      </c>
      <c r="F282" s="1" t="s">
        <v>142</v>
      </c>
      <c r="G282" s="17">
        <v>0.91</v>
      </c>
      <c r="H282" s="17">
        <v>0.95</v>
      </c>
      <c r="I282" s="17">
        <v>0.925</v>
      </c>
    </row>
    <row r="283">
      <c r="A283" t="str">
        <f t="shared" si="1"/>
        <v>fdroidMove And Rename Classdecision-tree100</v>
      </c>
      <c r="B283" s="1">
        <v>100.0</v>
      </c>
      <c r="C283" s="1" t="s">
        <v>132</v>
      </c>
      <c r="D283" s="1" t="s">
        <v>145</v>
      </c>
      <c r="E283" s="1" t="s">
        <v>67</v>
      </c>
      <c r="F283" s="1" t="s">
        <v>140</v>
      </c>
      <c r="G283" s="17">
        <v>0.97</v>
      </c>
      <c r="H283" s="17">
        <v>0.95</v>
      </c>
      <c r="I283" s="17">
        <v>0.958333333333333</v>
      </c>
    </row>
    <row r="284">
      <c r="A284" t="str">
        <f t="shared" si="1"/>
        <v>fdroidMove And Rename Classrandom-forest100</v>
      </c>
      <c r="B284" s="1">
        <v>100.0</v>
      </c>
      <c r="C284" s="1" t="s">
        <v>132</v>
      </c>
      <c r="D284" s="1" t="s">
        <v>145</v>
      </c>
      <c r="E284" s="1" t="s">
        <v>67</v>
      </c>
      <c r="F284" s="1" t="s">
        <v>141</v>
      </c>
      <c r="G284" s="17">
        <v>0.97</v>
      </c>
      <c r="H284" s="17">
        <v>1.0</v>
      </c>
      <c r="I284" s="17">
        <v>0.983333333333333</v>
      </c>
    </row>
    <row r="285">
      <c r="A285" t="str">
        <f t="shared" si="1"/>
        <v>fdroidMove And Rename Classlogistic-regression100</v>
      </c>
      <c r="B285" s="1">
        <v>100.0</v>
      </c>
      <c r="C285" s="1" t="s">
        <v>132</v>
      </c>
      <c r="D285" s="1" t="s">
        <v>145</v>
      </c>
      <c r="E285" s="1" t="s">
        <v>67</v>
      </c>
      <c r="F285" s="1" t="s">
        <v>142</v>
      </c>
      <c r="G285" s="17">
        <v>0.94</v>
      </c>
      <c r="H285" s="17">
        <v>1.0</v>
      </c>
      <c r="I285" s="17">
        <v>0.958333333333333</v>
      </c>
    </row>
    <row r="286">
      <c r="A286" t="str">
        <f t="shared" si="1"/>
        <v>githubMove Classdecision-tree100</v>
      </c>
      <c r="B286" s="1">
        <v>100.0</v>
      </c>
      <c r="C286" s="1" t="s">
        <v>132</v>
      </c>
      <c r="D286" s="1" t="s">
        <v>139</v>
      </c>
      <c r="E286" s="1" t="s">
        <v>68</v>
      </c>
      <c r="F286" s="1" t="s">
        <v>140</v>
      </c>
      <c r="G286" s="17">
        <v>0.96</v>
      </c>
      <c r="H286" s="17">
        <v>0.97</v>
      </c>
      <c r="I286" s="17">
        <v>0.965772557269752</v>
      </c>
    </row>
    <row r="287">
      <c r="A287" t="str">
        <f t="shared" si="1"/>
        <v>githubMove Classrandom-forest100</v>
      </c>
      <c r="B287" s="1">
        <v>100.0</v>
      </c>
      <c r="C287" s="1" t="s">
        <v>132</v>
      </c>
      <c r="D287" s="1" t="s">
        <v>139</v>
      </c>
      <c r="E287" s="1" t="s">
        <v>68</v>
      </c>
      <c r="F287" s="1" t="s">
        <v>141</v>
      </c>
      <c r="G287" s="17">
        <v>0.97</v>
      </c>
      <c r="H287" s="17">
        <v>0.98</v>
      </c>
      <c r="I287" s="17">
        <v>0.972849462365591</v>
      </c>
    </row>
    <row r="288">
      <c r="A288" t="str">
        <f t="shared" si="1"/>
        <v>githubMove Classlogistic-regression100</v>
      </c>
      <c r="B288" s="1">
        <v>100.0</v>
      </c>
      <c r="C288" s="1" t="s">
        <v>132</v>
      </c>
      <c r="D288" s="1" t="s">
        <v>139</v>
      </c>
      <c r="E288" s="1" t="s">
        <v>68</v>
      </c>
      <c r="F288" s="1" t="s">
        <v>142</v>
      </c>
      <c r="G288" s="17">
        <v>0.92</v>
      </c>
      <c r="H288" s="17">
        <v>0.97</v>
      </c>
      <c r="I288" s="17">
        <v>0.940258298270219</v>
      </c>
    </row>
    <row r="289">
      <c r="A289" t="str">
        <f t="shared" si="1"/>
        <v>githubExtract Classdecision-tree100</v>
      </c>
      <c r="B289" s="1">
        <v>100.0</v>
      </c>
      <c r="C289" s="1" t="s">
        <v>132</v>
      </c>
      <c r="D289" s="1" t="s">
        <v>139</v>
      </c>
      <c r="E289" s="1" t="s">
        <v>58</v>
      </c>
      <c r="F289" s="1" t="s">
        <v>140</v>
      </c>
      <c r="G289" s="17">
        <v>0.83</v>
      </c>
      <c r="H289" s="17">
        <v>0.96</v>
      </c>
      <c r="I289" s="17">
        <v>0.884928705002337</v>
      </c>
    </row>
    <row r="290">
      <c r="A290" t="str">
        <f t="shared" si="1"/>
        <v>githubExtract Classrandom-forest100</v>
      </c>
      <c r="B290" s="1">
        <v>100.0</v>
      </c>
      <c r="C290" s="1" t="s">
        <v>132</v>
      </c>
      <c r="D290" s="1" t="s">
        <v>139</v>
      </c>
      <c r="E290" s="1" t="s">
        <v>58</v>
      </c>
      <c r="F290" s="1" t="s">
        <v>141</v>
      </c>
      <c r="G290" s="17">
        <v>0.87</v>
      </c>
      <c r="H290" s="17">
        <v>0.97</v>
      </c>
      <c r="I290" s="17">
        <v>0.911518232819074</v>
      </c>
    </row>
    <row r="291">
      <c r="A291" t="str">
        <f t="shared" si="1"/>
        <v>githubExtract Classlogistic-regression100</v>
      </c>
      <c r="B291" s="1">
        <v>100.0</v>
      </c>
      <c r="C291" s="1" t="s">
        <v>132</v>
      </c>
      <c r="D291" s="1" t="s">
        <v>139</v>
      </c>
      <c r="E291" s="1" t="s">
        <v>58</v>
      </c>
      <c r="F291" s="1" t="s">
        <v>142</v>
      </c>
      <c r="G291" s="17">
        <v>0.84</v>
      </c>
      <c r="H291" s="17">
        <v>0.95</v>
      </c>
      <c r="I291" s="17">
        <v>0.881632772323515</v>
      </c>
    </row>
    <row r="292">
      <c r="A292" t="str">
        <f t="shared" si="1"/>
        <v>githubExtract Superclassdecision-tree100</v>
      </c>
      <c r="B292" s="1">
        <v>100.0</v>
      </c>
      <c r="C292" s="1" t="s">
        <v>132</v>
      </c>
      <c r="D292" s="1" t="s">
        <v>139</v>
      </c>
      <c r="E292" s="1" t="s">
        <v>59</v>
      </c>
      <c r="F292" s="1" t="s">
        <v>140</v>
      </c>
      <c r="G292" s="17">
        <v>0.91</v>
      </c>
      <c r="H292" s="17">
        <v>0.94</v>
      </c>
      <c r="I292" s="17">
        <v>0.922364422627395</v>
      </c>
    </row>
    <row r="293">
      <c r="A293" t="str">
        <f t="shared" si="1"/>
        <v>githubExtract Superclassrandom-forest100</v>
      </c>
      <c r="B293" s="1">
        <v>100.0</v>
      </c>
      <c r="C293" s="1" t="s">
        <v>132</v>
      </c>
      <c r="D293" s="1" t="s">
        <v>139</v>
      </c>
      <c r="E293" s="1" t="s">
        <v>59</v>
      </c>
      <c r="F293" s="1" t="s">
        <v>141</v>
      </c>
      <c r="G293" s="17">
        <v>0.91</v>
      </c>
      <c r="H293" s="17">
        <v>0.96</v>
      </c>
      <c r="I293" s="17">
        <v>0.933198924731182</v>
      </c>
    </row>
    <row r="294">
      <c r="A294" t="str">
        <f t="shared" si="1"/>
        <v>githubExtract Superclasslogistic-regression100</v>
      </c>
      <c r="B294" s="1">
        <v>100.0</v>
      </c>
      <c r="C294" s="1" t="s">
        <v>132</v>
      </c>
      <c r="D294" s="1" t="s">
        <v>139</v>
      </c>
      <c r="E294" s="1" t="s">
        <v>59</v>
      </c>
      <c r="F294" s="1" t="s">
        <v>142</v>
      </c>
      <c r="G294" s="17">
        <v>0.89</v>
      </c>
      <c r="H294" s="17">
        <v>0.95</v>
      </c>
      <c r="I294" s="17">
        <v>0.915269985974754</v>
      </c>
    </row>
    <row r="295">
      <c r="A295" t="str">
        <f t="shared" si="1"/>
        <v>githubExtract Interfacedecision-tree100</v>
      </c>
      <c r="B295" s="1">
        <v>100.0</v>
      </c>
      <c r="C295" s="1" t="s">
        <v>132</v>
      </c>
      <c r="D295" s="1" t="s">
        <v>139</v>
      </c>
      <c r="E295" s="1" t="s">
        <v>62</v>
      </c>
      <c r="F295" s="1" t="s">
        <v>140</v>
      </c>
      <c r="G295" s="17">
        <v>0.9</v>
      </c>
      <c r="H295" s="17">
        <v>0.92</v>
      </c>
      <c r="I295" s="17">
        <v>0.906656147732585</v>
      </c>
    </row>
    <row r="296">
      <c r="A296" t="str">
        <f t="shared" si="1"/>
        <v>githubExtract Interfacerandom-forest100</v>
      </c>
      <c r="B296" s="1">
        <v>100.0</v>
      </c>
      <c r="C296" s="1" t="s">
        <v>132</v>
      </c>
      <c r="D296" s="1" t="s">
        <v>139</v>
      </c>
      <c r="E296" s="1" t="s">
        <v>62</v>
      </c>
      <c r="F296" s="1" t="s">
        <v>141</v>
      </c>
      <c r="G296" s="17">
        <v>0.92</v>
      </c>
      <c r="H296" s="17">
        <v>0.95</v>
      </c>
      <c r="I296" s="17">
        <v>0.929961430575035</v>
      </c>
    </row>
    <row r="297">
      <c r="A297" t="str">
        <f t="shared" si="1"/>
        <v>githubExtract Interfacelogistic-regression100</v>
      </c>
      <c r="B297" s="1">
        <v>100.0</v>
      </c>
      <c r="C297" s="1" t="s">
        <v>132</v>
      </c>
      <c r="D297" s="1" t="s">
        <v>139</v>
      </c>
      <c r="E297" s="1" t="s">
        <v>62</v>
      </c>
      <c r="F297" s="1" t="s">
        <v>142</v>
      </c>
      <c r="G297" s="17">
        <v>0.87</v>
      </c>
      <c r="H297" s="17">
        <v>0.96</v>
      </c>
      <c r="I297" s="17">
        <v>0.9044296400187</v>
      </c>
    </row>
    <row r="298">
      <c r="A298" t="str">
        <f t="shared" si="1"/>
        <v>githubExtract Subclassdecision-tree100</v>
      </c>
      <c r="B298" s="1">
        <v>100.0</v>
      </c>
      <c r="C298" s="1" t="s">
        <v>132</v>
      </c>
      <c r="D298" s="1" t="s">
        <v>139</v>
      </c>
      <c r="E298" s="1" t="s">
        <v>63</v>
      </c>
      <c r="F298" s="1" t="s">
        <v>140</v>
      </c>
      <c r="G298" s="17">
        <v>0.89</v>
      </c>
      <c r="H298" s="17">
        <v>0.93</v>
      </c>
      <c r="I298" s="17">
        <v>0.906095137914913</v>
      </c>
    </row>
    <row r="299">
      <c r="A299" t="str">
        <f t="shared" si="1"/>
        <v>githubExtract Subclassrandom-forest100</v>
      </c>
      <c r="B299" s="1">
        <v>100.0</v>
      </c>
      <c r="C299" s="1" t="s">
        <v>132</v>
      </c>
      <c r="D299" s="1" t="s">
        <v>139</v>
      </c>
      <c r="E299" s="1" t="s">
        <v>63</v>
      </c>
      <c r="F299" s="1" t="s">
        <v>141</v>
      </c>
      <c r="G299" s="17">
        <v>0.92</v>
      </c>
      <c r="H299" s="17">
        <v>0.95</v>
      </c>
      <c r="I299" s="17">
        <v>0.932678821879383</v>
      </c>
    </row>
    <row r="300">
      <c r="A300" t="str">
        <f t="shared" si="1"/>
        <v>githubExtract Subclasslogistic-regression100</v>
      </c>
      <c r="B300" s="1">
        <v>100.0</v>
      </c>
      <c r="C300" s="1" t="s">
        <v>132</v>
      </c>
      <c r="D300" s="1" t="s">
        <v>139</v>
      </c>
      <c r="E300" s="1" t="s">
        <v>63</v>
      </c>
      <c r="F300" s="1" t="s">
        <v>142</v>
      </c>
      <c r="G300" s="17">
        <v>0.87</v>
      </c>
      <c r="H300" s="17">
        <v>0.96</v>
      </c>
      <c r="I300" s="17">
        <v>0.908233987844787</v>
      </c>
    </row>
    <row r="301">
      <c r="A301" t="str">
        <f t="shared" si="1"/>
        <v>githubRename Classdecision-tree100</v>
      </c>
      <c r="B301" s="1">
        <v>100.0</v>
      </c>
      <c r="C301" s="1" t="s">
        <v>132</v>
      </c>
      <c r="D301" s="1" t="s">
        <v>139</v>
      </c>
      <c r="E301" s="1" t="s">
        <v>70</v>
      </c>
      <c r="F301" s="1" t="s">
        <v>140</v>
      </c>
      <c r="G301" s="17">
        <v>0.9</v>
      </c>
      <c r="H301" s="17">
        <v>0.97</v>
      </c>
      <c r="I301" s="17">
        <v>0.931054230949041</v>
      </c>
    </row>
    <row r="302">
      <c r="A302" t="str">
        <f t="shared" si="1"/>
        <v>githubRename Classrandom-forest100</v>
      </c>
      <c r="B302" s="1">
        <v>100.0</v>
      </c>
      <c r="C302" s="1" t="s">
        <v>132</v>
      </c>
      <c r="D302" s="1" t="s">
        <v>139</v>
      </c>
      <c r="E302" s="1" t="s">
        <v>70</v>
      </c>
      <c r="F302" s="1" t="s">
        <v>141</v>
      </c>
      <c r="G302" s="17">
        <v>0.94</v>
      </c>
      <c r="H302" s="17">
        <v>0.96</v>
      </c>
      <c r="I302" s="17">
        <v>0.948953950444132</v>
      </c>
    </row>
    <row r="303">
      <c r="A303" t="str">
        <f t="shared" si="1"/>
        <v>githubRename Classlogistic-regression100</v>
      </c>
      <c r="B303" s="1">
        <v>100.0</v>
      </c>
      <c r="C303" s="1" t="s">
        <v>132</v>
      </c>
      <c r="D303" s="1" t="s">
        <v>139</v>
      </c>
      <c r="E303" s="1" t="s">
        <v>70</v>
      </c>
      <c r="F303" s="1" t="s">
        <v>142</v>
      </c>
      <c r="G303" s="17">
        <v>0.89</v>
      </c>
      <c r="H303" s="17">
        <v>0.96</v>
      </c>
      <c r="I303" s="17">
        <v>0.923977325853202</v>
      </c>
    </row>
    <row r="304">
      <c r="A304" t="str">
        <f t="shared" si="1"/>
        <v>githubMove And Rename Classdecision-tree100</v>
      </c>
      <c r="B304" s="1">
        <v>100.0</v>
      </c>
      <c r="C304" s="1" t="s">
        <v>132</v>
      </c>
      <c r="D304" s="1" t="s">
        <v>139</v>
      </c>
      <c r="E304" s="1" t="s">
        <v>67</v>
      </c>
      <c r="F304" s="1" t="s">
        <v>140</v>
      </c>
      <c r="G304" s="17">
        <v>0.95</v>
      </c>
      <c r="H304" s="17">
        <v>0.96</v>
      </c>
      <c r="I304" s="17">
        <v>0.953956228956229</v>
      </c>
    </row>
    <row r="305">
      <c r="A305" t="str">
        <f t="shared" si="1"/>
        <v>githubMove And Rename Classrandom-forest100</v>
      </c>
      <c r="B305" s="1">
        <v>100.0</v>
      </c>
      <c r="C305" s="1" t="s">
        <v>132</v>
      </c>
      <c r="D305" s="1" t="s">
        <v>139</v>
      </c>
      <c r="E305" s="1" t="s">
        <v>67</v>
      </c>
      <c r="F305" s="1" t="s">
        <v>141</v>
      </c>
      <c r="G305" s="17">
        <v>0.96</v>
      </c>
      <c r="H305" s="17">
        <v>0.97</v>
      </c>
      <c r="I305" s="17">
        <v>0.964090909090909</v>
      </c>
    </row>
    <row r="306">
      <c r="A306" t="str">
        <f t="shared" si="1"/>
        <v>githubMove And Rename Classlogistic-regression100</v>
      </c>
      <c r="B306" s="1">
        <v>100.0</v>
      </c>
      <c r="C306" s="1" t="s">
        <v>132</v>
      </c>
      <c r="D306" s="1" t="s">
        <v>139</v>
      </c>
      <c r="E306" s="1" t="s">
        <v>67</v>
      </c>
      <c r="F306" s="1" t="s">
        <v>142</v>
      </c>
      <c r="G306" s="17">
        <v>0.91</v>
      </c>
      <c r="H306" s="17">
        <v>0.97</v>
      </c>
      <c r="I306" s="17">
        <v>0.933720538720538</v>
      </c>
    </row>
    <row r="307">
      <c r="A307" t="str">
        <f t="shared" si="1"/>
        <v>Rename Methoddecision-tree100</v>
      </c>
      <c r="B307" s="1">
        <v>100.0</v>
      </c>
      <c r="C307" s="1" t="s">
        <v>132</v>
      </c>
      <c r="E307" s="1" t="s">
        <v>83</v>
      </c>
      <c r="F307" s="1" t="s">
        <v>140</v>
      </c>
      <c r="G307" s="17">
        <v>0.82</v>
      </c>
      <c r="H307" s="17">
        <v>0.92</v>
      </c>
      <c r="I307" s="17">
        <v>0.841329179646936</v>
      </c>
    </row>
    <row r="308">
      <c r="A308" t="str">
        <f t="shared" si="1"/>
        <v>Rename Methodrandom-forest100</v>
      </c>
      <c r="B308" s="1">
        <v>100.0</v>
      </c>
      <c r="C308" s="1" t="s">
        <v>132</v>
      </c>
      <c r="E308" s="1" t="s">
        <v>83</v>
      </c>
      <c r="F308" s="1" t="s">
        <v>141</v>
      </c>
      <c r="G308" s="17">
        <v>0.83</v>
      </c>
      <c r="H308" s="17">
        <v>0.93</v>
      </c>
      <c r="I308" s="17">
        <v>0.849875389408099</v>
      </c>
    </row>
    <row r="309">
      <c r="A309" t="str">
        <f t="shared" si="1"/>
        <v>Rename Methodlogistic-regression100</v>
      </c>
      <c r="B309" s="1">
        <v>100.0</v>
      </c>
      <c r="C309" s="1" t="s">
        <v>132</v>
      </c>
      <c r="E309" s="1" t="s">
        <v>83</v>
      </c>
      <c r="F309" s="1" t="s">
        <v>142</v>
      </c>
      <c r="G309" s="17">
        <v>0.82</v>
      </c>
      <c r="H309" s="17">
        <v>0.95</v>
      </c>
      <c r="I309" s="17">
        <v>0.853042575285565</v>
      </c>
    </row>
    <row r="310">
      <c r="A310" t="str">
        <f t="shared" si="1"/>
        <v>Extract Methoddecision-tree100</v>
      </c>
      <c r="B310" s="1">
        <v>100.0</v>
      </c>
      <c r="C310" s="1" t="s">
        <v>132</v>
      </c>
      <c r="E310" s="1" t="s">
        <v>76</v>
      </c>
      <c r="F310" s="1" t="s">
        <v>140</v>
      </c>
      <c r="G310" s="17">
        <v>0.85</v>
      </c>
      <c r="H310" s="17">
        <v>0.93</v>
      </c>
      <c r="I310" s="17">
        <v>0.865565939771547</v>
      </c>
    </row>
    <row r="311">
      <c r="A311" t="str">
        <f t="shared" si="1"/>
        <v>Extract Methodrandom-forest100</v>
      </c>
      <c r="B311" s="1">
        <v>100.0</v>
      </c>
      <c r="C311" s="1" t="s">
        <v>132</v>
      </c>
      <c r="E311" s="1" t="s">
        <v>76</v>
      </c>
      <c r="F311" s="1" t="s">
        <v>141</v>
      </c>
      <c r="G311" s="17">
        <v>0.85</v>
      </c>
      <c r="H311" s="17">
        <v>0.93</v>
      </c>
      <c r="I311" s="17">
        <v>0.86497403946002</v>
      </c>
    </row>
    <row r="312">
      <c r="A312" t="str">
        <f t="shared" si="1"/>
        <v>Extract Methodlogistic-regression100</v>
      </c>
      <c r="B312" s="1">
        <v>100.0</v>
      </c>
      <c r="C312" s="1" t="s">
        <v>132</v>
      </c>
      <c r="E312" s="1" t="s">
        <v>76</v>
      </c>
      <c r="F312" s="1" t="s">
        <v>142</v>
      </c>
      <c r="G312" s="17">
        <v>0.84</v>
      </c>
      <c r="H312" s="17">
        <v>0.94</v>
      </c>
      <c r="I312" s="17">
        <v>0.8633748701973</v>
      </c>
    </row>
    <row r="313">
      <c r="A313" t="str">
        <f t="shared" si="1"/>
        <v>Move Methoddecision-tree100</v>
      </c>
      <c r="B313" s="1">
        <v>100.0</v>
      </c>
      <c r="C313" s="1" t="s">
        <v>132</v>
      </c>
      <c r="E313" s="1" t="s">
        <v>79</v>
      </c>
      <c r="F313" s="1" t="s">
        <v>140</v>
      </c>
      <c r="G313" s="17">
        <v>0.79</v>
      </c>
      <c r="H313" s="17">
        <v>0.96</v>
      </c>
      <c r="I313" s="17">
        <v>0.81767393561786</v>
      </c>
    </row>
    <row r="314">
      <c r="A314" t="str">
        <f t="shared" si="1"/>
        <v>Move Methodrandom-forest100</v>
      </c>
      <c r="B314" s="1">
        <v>100.0</v>
      </c>
      <c r="C314" s="1" t="s">
        <v>132</v>
      </c>
      <c r="E314" s="1" t="s">
        <v>79</v>
      </c>
      <c r="F314" s="1" t="s">
        <v>141</v>
      </c>
      <c r="G314" s="17">
        <v>0.81</v>
      </c>
      <c r="H314" s="17">
        <v>0.94</v>
      </c>
      <c r="I314" s="17">
        <v>0.835098650051921</v>
      </c>
    </row>
    <row r="315">
      <c r="A315" t="str">
        <f t="shared" si="1"/>
        <v>Move Methodlogistic-regression100</v>
      </c>
      <c r="B315" s="1">
        <v>100.0</v>
      </c>
      <c r="C315" s="1" t="s">
        <v>132</v>
      </c>
      <c r="E315" s="1" t="s">
        <v>79</v>
      </c>
      <c r="F315" s="1" t="s">
        <v>142</v>
      </c>
      <c r="G315" s="17">
        <v>0.79</v>
      </c>
      <c r="H315" s="17">
        <v>0.95</v>
      </c>
      <c r="I315" s="17">
        <v>0.823935617860851</v>
      </c>
    </row>
    <row r="316">
      <c r="A316" t="str">
        <f t="shared" si="1"/>
        <v>Pull Up Methoddecision-tree100</v>
      </c>
      <c r="B316" s="1">
        <v>100.0</v>
      </c>
      <c r="C316" s="1" t="s">
        <v>132</v>
      </c>
      <c r="E316" s="1" t="s">
        <v>81</v>
      </c>
      <c r="F316" s="1" t="s">
        <v>140</v>
      </c>
      <c r="G316" s="17">
        <v>0.85</v>
      </c>
      <c r="H316" s="17">
        <v>0.92</v>
      </c>
      <c r="I316" s="17">
        <v>0.861007268951194</v>
      </c>
    </row>
    <row r="317">
      <c r="A317" t="str">
        <f t="shared" si="1"/>
        <v>Pull Up Methodrandom-forest100</v>
      </c>
      <c r="B317" s="1">
        <v>100.0</v>
      </c>
      <c r="C317" s="1" t="s">
        <v>132</v>
      </c>
      <c r="E317" s="1" t="s">
        <v>81</v>
      </c>
      <c r="F317" s="1" t="s">
        <v>141</v>
      </c>
      <c r="G317" s="17">
        <v>0.83</v>
      </c>
      <c r="H317" s="17">
        <v>0.97</v>
      </c>
      <c r="I317" s="17">
        <v>0.871671858774662</v>
      </c>
    </row>
    <row r="318">
      <c r="A318" t="str">
        <f t="shared" si="1"/>
        <v>Pull Up Methodlogistic-regression100</v>
      </c>
      <c r="B318" s="1">
        <v>100.0</v>
      </c>
      <c r="C318" s="1" t="s">
        <v>132</v>
      </c>
      <c r="E318" s="1" t="s">
        <v>81</v>
      </c>
      <c r="F318" s="1" t="s">
        <v>142</v>
      </c>
      <c r="G318" s="17">
        <v>0.84</v>
      </c>
      <c r="H318" s="17">
        <v>0.96</v>
      </c>
      <c r="I318" s="17">
        <v>0.87368639667705</v>
      </c>
    </row>
    <row r="319">
      <c r="A319" t="str">
        <f t="shared" si="1"/>
        <v>Push Down Methoddecision-tree100</v>
      </c>
      <c r="B319" s="1">
        <v>100.0</v>
      </c>
      <c r="C319" s="1" t="s">
        <v>132</v>
      </c>
      <c r="E319" s="1" t="s">
        <v>82</v>
      </c>
      <c r="F319" s="1" t="s">
        <v>140</v>
      </c>
      <c r="G319" s="17">
        <v>0.82</v>
      </c>
      <c r="H319" s="17">
        <v>0.99</v>
      </c>
      <c r="I319" s="17">
        <v>0.863821391484942</v>
      </c>
    </row>
    <row r="320">
      <c r="A320" t="str">
        <f t="shared" si="1"/>
        <v>Push Down Methodrandom-forest100</v>
      </c>
      <c r="B320" s="1">
        <v>100.0</v>
      </c>
      <c r="C320" s="1" t="s">
        <v>132</v>
      </c>
      <c r="E320" s="1" t="s">
        <v>82</v>
      </c>
      <c r="F320" s="1" t="s">
        <v>141</v>
      </c>
      <c r="G320" s="17">
        <v>0.83</v>
      </c>
      <c r="H320" s="17">
        <v>0.98</v>
      </c>
      <c r="I320" s="17">
        <v>0.876272066458982</v>
      </c>
    </row>
    <row r="321">
      <c r="A321" t="str">
        <f t="shared" si="1"/>
        <v>Push Down Methodlogistic-regression100</v>
      </c>
      <c r="B321" s="1">
        <v>100.0</v>
      </c>
      <c r="C321" s="1" t="s">
        <v>132</v>
      </c>
      <c r="E321" s="1" t="s">
        <v>82</v>
      </c>
      <c r="F321" s="1" t="s">
        <v>142</v>
      </c>
      <c r="G321" s="17">
        <v>0.84</v>
      </c>
      <c r="H321" s="17">
        <v>0.96</v>
      </c>
      <c r="I321" s="17">
        <v>0.870238836967809</v>
      </c>
    </row>
    <row r="322">
      <c r="A322" t="str">
        <f t="shared" si="1"/>
        <v>Inline Methoddecision-tree100</v>
      </c>
      <c r="B322" s="1">
        <v>100.0</v>
      </c>
      <c r="C322" s="1" t="s">
        <v>132</v>
      </c>
      <c r="E322" s="1" t="s">
        <v>78</v>
      </c>
      <c r="F322" s="1" t="s">
        <v>140</v>
      </c>
      <c r="G322" s="17">
        <v>0.79</v>
      </c>
      <c r="H322" s="17">
        <v>0.97</v>
      </c>
      <c r="I322" s="17">
        <v>0.826552440290758</v>
      </c>
    </row>
    <row r="323">
      <c r="A323" t="str">
        <f t="shared" si="1"/>
        <v>Inline Methodrandom-forest100</v>
      </c>
      <c r="B323" s="1">
        <v>100.0</v>
      </c>
      <c r="C323" s="1" t="s">
        <v>132</v>
      </c>
      <c r="E323" s="1" t="s">
        <v>78</v>
      </c>
      <c r="F323" s="1" t="s">
        <v>141</v>
      </c>
      <c r="G323" s="17">
        <v>0.81</v>
      </c>
      <c r="H323" s="17">
        <v>0.92</v>
      </c>
      <c r="I323" s="17">
        <v>0.832834890965732</v>
      </c>
    </row>
    <row r="324">
      <c r="A324" t="str">
        <f t="shared" si="1"/>
        <v>Inline Methodlogistic-regression100</v>
      </c>
      <c r="B324" s="1">
        <v>100.0</v>
      </c>
      <c r="C324" s="1" t="s">
        <v>132</v>
      </c>
      <c r="E324" s="1" t="s">
        <v>78</v>
      </c>
      <c r="F324" s="1" t="s">
        <v>142</v>
      </c>
      <c r="G324" s="17">
        <v>0.81</v>
      </c>
      <c r="H324" s="17">
        <v>0.95</v>
      </c>
      <c r="I324" s="17">
        <v>0.842523364485981</v>
      </c>
    </row>
    <row r="325">
      <c r="A325" t="str">
        <f t="shared" si="1"/>
        <v>Extract And Move Methoddecision-tree100</v>
      </c>
      <c r="B325" s="1">
        <v>100.0</v>
      </c>
      <c r="C325" s="1" t="s">
        <v>132</v>
      </c>
      <c r="E325" s="1" t="s">
        <v>74</v>
      </c>
      <c r="F325" s="1" t="s">
        <v>140</v>
      </c>
      <c r="G325" s="17">
        <v>0.97</v>
      </c>
      <c r="H325" s="17">
        <v>0.9</v>
      </c>
      <c r="I325" s="17">
        <v>0.94012781674295</v>
      </c>
    </row>
    <row r="326">
      <c r="A326" t="str">
        <f t="shared" si="1"/>
        <v>Extract And Move Methodrandom-forest100</v>
      </c>
      <c r="B326" s="1">
        <v>100.0</v>
      </c>
      <c r="C326" s="1" t="s">
        <v>132</v>
      </c>
      <c r="E326" s="1" t="s">
        <v>74</v>
      </c>
      <c r="F326" s="1" t="s">
        <v>141</v>
      </c>
      <c r="G326" s="17">
        <v>0.98</v>
      </c>
      <c r="H326" s="17">
        <v>0.98</v>
      </c>
      <c r="I326" s="17">
        <v>0.981091628524701</v>
      </c>
    </row>
    <row r="327">
      <c r="A327" t="str">
        <f t="shared" si="1"/>
        <v>Extract And Move Methodlogistic-regression100</v>
      </c>
      <c r="B327" s="1">
        <v>100.0</v>
      </c>
      <c r="C327" s="1" t="s">
        <v>132</v>
      </c>
      <c r="E327" s="1" t="s">
        <v>74</v>
      </c>
      <c r="F327" s="1" t="s">
        <v>142</v>
      </c>
      <c r="G327" s="17">
        <v>0.81</v>
      </c>
      <c r="H327" s="17">
        <v>0.95</v>
      </c>
      <c r="I327" s="17">
        <v>0.859086842942913</v>
      </c>
    </row>
    <row r="328">
      <c r="A328" t="str">
        <f t="shared" si="1"/>
        <v>apacheRename Methoddecision-tree100</v>
      </c>
      <c r="B328" s="1">
        <v>100.0</v>
      </c>
      <c r="C328" s="1" t="s">
        <v>132</v>
      </c>
      <c r="D328" s="1" t="s">
        <v>144</v>
      </c>
      <c r="E328" s="1" t="s">
        <v>83</v>
      </c>
      <c r="F328" s="1" t="s">
        <v>140</v>
      </c>
      <c r="G328" s="17">
        <v>0.86</v>
      </c>
      <c r="H328" s="17">
        <v>0.96</v>
      </c>
      <c r="I328" s="17">
        <v>0.882012063563535</v>
      </c>
    </row>
    <row r="329">
      <c r="A329" t="str">
        <f t="shared" si="1"/>
        <v>apacheRename Methodrandom-forest100</v>
      </c>
      <c r="B329" s="1">
        <v>100.0</v>
      </c>
      <c r="C329" s="1" t="s">
        <v>132</v>
      </c>
      <c r="D329" s="1" t="s">
        <v>144</v>
      </c>
      <c r="E329" s="1" t="s">
        <v>83</v>
      </c>
      <c r="F329" s="1" t="s">
        <v>141</v>
      </c>
      <c r="G329" s="17">
        <v>0.85</v>
      </c>
      <c r="H329" s="17">
        <v>0.96</v>
      </c>
      <c r="I329" s="17">
        <v>0.874981238625916</v>
      </c>
    </row>
    <row r="330">
      <c r="A330" t="str">
        <f t="shared" si="1"/>
        <v>apacheRename Methodlogistic-regression100</v>
      </c>
      <c r="B330" s="1">
        <v>100.0</v>
      </c>
      <c r="C330" s="1" t="s">
        <v>132</v>
      </c>
      <c r="D330" s="1" t="s">
        <v>144</v>
      </c>
      <c r="E330" s="1" t="s">
        <v>83</v>
      </c>
      <c r="F330" s="1" t="s">
        <v>142</v>
      </c>
      <c r="G330" s="17">
        <v>0.85</v>
      </c>
      <c r="H330" s="17">
        <v>0.96</v>
      </c>
      <c r="I330" s="17">
        <v>0.880334327686159</v>
      </c>
    </row>
    <row r="331">
      <c r="A331" t="str">
        <f t="shared" si="1"/>
        <v>apacheExtract Methoddecision-tree100</v>
      </c>
      <c r="B331" s="1">
        <v>100.0</v>
      </c>
      <c r="C331" s="1" t="s">
        <v>132</v>
      </c>
      <c r="D331" s="1" t="s">
        <v>144</v>
      </c>
      <c r="E331" s="1" t="s">
        <v>76</v>
      </c>
      <c r="F331" s="1" t="s">
        <v>140</v>
      </c>
      <c r="G331" s="17">
        <v>0.86</v>
      </c>
      <c r="H331" s="17">
        <v>0.95</v>
      </c>
      <c r="I331" s="17">
        <v>0.872078854055271</v>
      </c>
    </row>
    <row r="332">
      <c r="A332" t="str">
        <f t="shared" si="1"/>
        <v>apacheExtract Methodrandom-forest100</v>
      </c>
      <c r="B332" s="1">
        <v>100.0</v>
      </c>
      <c r="C332" s="1" t="s">
        <v>132</v>
      </c>
      <c r="D332" s="1" t="s">
        <v>144</v>
      </c>
      <c r="E332" s="1" t="s">
        <v>76</v>
      </c>
      <c r="F332" s="1" t="s">
        <v>141</v>
      </c>
      <c r="G332" s="17">
        <v>0.84</v>
      </c>
      <c r="H332" s="17">
        <v>0.94</v>
      </c>
      <c r="I332" s="17">
        <v>0.859990431699217</v>
      </c>
    </row>
    <row r="333">
      <c r="A333" t="str">
        <f t="shared" si="1"/>
        <v>apacheExtract Methodlogistic-regression100</v>
      </c>
      <c r="B333" s="1">
        <v>100.0</v>
      </c>
      <c r="C333" s="1" t="s">
        <v>132</v>
      </c>
      <c r="D333" s="1" t="s">
        <v>144</v>
      </c>
      <c r="E333" s="1" t="s">
        <v>76</v>
      </c>
      <c r="F333" s="1" t="s">
        <v>142</v>
      </c>
      <c r="G333" s="17">
        <v>0.85</v>
      </c>
      <c r="H333" s="17">
        <v>0.95</v>
      </c>
      <c r="I333" s="17">
        <v>0.871462542916643</v>
      </c>
    </row>
    <row r="334">
      <c r="A334" t="str">
        <f t="shared" si="1"/>
        <v>apachePull Up Methoddecision-tree100</v>
      </c>
      <c r="B334" s="1">
        <v>100.0</v>
      </c>
      <c r="C334" s="1" t="s">
        <v>132</v>
      </c>
      <c r="D334" s="1" t="s">
        <v>144</v>
      </c>
      <c r="E334" s="1" t="s">
        <v>81</v>
      </c>
      <c r="F334" s="1" t="s">
        <v>140</v>
      </c>
      <c r="G334" s="17">
        <v>0.87</v>
      </c>
      <c r="H334" s="17">
        <v>0.98</v>
      </c>
      <c r="I334" s="17">
        <v>0.902054839496444</v>
      </c>
    </row>
    <row r="335">
      <c r="A335" t="str">
        <f t="shared" si="1"/>
        <v>apachePull Up Methodrandom-forest100</v>
      </c>
      <c r="B335" s="1">
        <v>100.0</v>
      </c>
      <c r="C335" s="1" t="s">
        <v>132</v>
      </c>
      <c r="D335" s="1" t="s">
        <v>144</v>
      </c>
      <c r="E335" s="1" t="s">
        <v>81</v>
      </c>
      <c r="F335" s="1" t="s">
        <v>141</v>
      </c>
      <c r="G335" s="17">
        <v>0.85</v>
      </c>
      <c r="H335" s="17">
        <v>0.97</v>
      </c>
      <c r="I335" s="17">
        <v>0.87696806814131</v>
      </c>
    </row>
    <row r="336">
      <c r="A336" t="str">
        <f t="shared" si="1"/>
        <v>apachePull Up Methodlogistic-regression100</v>
      </c>
      <c r="B336" s="1">
        <v>100.0</v>
      </c>
      <c r="C336" s="1" t="s">
        <v>132</v>
      </c>
      <c r="D336" s="1" t="s">
        <v>144</v>
      </c>
      <c r="E336" s="1" t="s">
        <v>81</v>
      </c>
      <c r="F336" s="1" t="s">
        <v>142</v>
      </c>
      <c r="G336" s="17">
        <v>0.86</v>
      </c>
      <c r="H336" s="17">
        <v>0.96</v>
      </c>
      <c r="I336" s="17">
        <v>0.889205174386972</v>
      </c>
    </row>
    <row r="337">
      <c r="A337" t="str">
        <f t="shared" si="1"/>
        <v>apacheMove Methoddecision-tree100</v>
      </c>
      <c r="B337" s="1">
        <v>100.0</v>
      </c>
      <c r="C337" s="1" t="s">
        <v>132</v>
      </c>
      <c r="D337" s="1" t="s">
        <v>144</v>
      </c>
      <c r="E337" s="1" t="s">
        <v>79</v>
      </c>
      <c r="F337" s="1" t="s">
        <v>140</v>
      </c>
      <c r="G337" s="17">
        <v>0.85</v>
      </c>
      <c r="H337" s="17">
        <v>0.91</v>
      </c>
      <c r="I337" s="17">
        <v>0.862584660700549</v>
      </c>
    </row>
    <row r="338">
      <c r="A338" t="str">
        <f t="shared" si="1"/>
        <v>apacheMove Methodrandom-forest100</v>
      </c>
      <c r="B338" s="1">
        <v>100.0</v>
      </c>
      <c r="C338" s="1" t="s">
        <v>132</v>
      </c>
      <c r="D338" s="1" t="s">
        <v>144</v>
      </c>
      <c r="E338" s="1" t="s">
        <v>79</v>
      </c>
      <c r="F338" s="1" t="s">
        <v>141</v>
      </c>
      <c r="G338" s="17">
        <v>0.83</v>
      </c>
      <c r="H338" s="17">
        <v>0.96</v>
      </c>
      <c r="I338" s="17">
        <v>0.862586067803605</v>
      </c>
    </row>
    <row r="339">
      <c r="A339" t="str">
        <f t="shared" si="1"/>
        <v>apacheMove Methodlogistic-regression100</v>
      </c>
      <c r="B339" s="1">
        <v>100.0</v>
      </c>
      <c r="C339" s="1" t="s">
        <v>132</v>
      </c>
      <c r="D339" s="1" t="s">
        <v>144</v>
      </c>
      <c r="E339" s="1" t="s">
        <v>79</v>
      </c>
      <c r="F339" s="1" t="s">
        <v>142</v>
      </c>
      <c r="G339" s="17">
        <v>0.84</v>
      </c>
      <c r="H339" s="17">
        <v>0.94</v>
      </c>
      <c r="I339" s="17">
        <v>0.864578994765576</v>
      </c>
    </row>
    <row r="340">
      <c r="A340" t="str">
        <f t="shared" si="1"/>
        <v>apachePush Down Methoddecision-tree100</v>
      </c>
      <c r="B340" s="1">
        <v>100.0</v>
      </c>
      <c r="C340" s="1" t="s">
        <v>132</v>
      </c>
      <c r="D340" s="1" t="s">
        <v>144</v>
      </c>
      <c r="E340" s="1" t="s">
        <v>82</v>
      </c>
      <c r="F340" s="1" t="s">
        <v>140</v>
      </c>
      <c r="G340" s="17">
        <v>0.87</v>
      </c>
      <c r="H340" s="17">
        <v>0.99</v>
      </c>
      <c r="I340" s="17">
        <v>0.90969728522917</v>
      </c>
    </row>
    <row r="341">
      <c r="A341" t="str">
        <f t="shared" si="1"/>
        <v>apachePush Down Methodrandom-forest100</v>
      </c>
      <c r="B341" s="1">
        <v>100.0</v>
      </c>
      <c r="C341" s="1" t="s">
        <v>132</v>
      </c>
      <c r="D341" s="1" t="s">
        <v>144</v>
      </c>
      <c r="E341" s="1" t="s">
        <v>82</v>
      </c>
      <c r="F341" s="1" t="s">
        <v>141</v>
      </c>
      <c r="G341" s="17">
        <v>0.85</v>
      </c>
      <c r="H341" s="17">
        <v>0.98</v>
      </c>
      <c r="I341" s="17">
        <v>0.884461829984428</v>
      </c>
    </row>
    <row r="342">
      <c r="A342" t="str">
        <f t="shared" si="1"/>
        <v>apachePush Down Methodlogistic-regression100</v>
      </c>
      <c r="B342" s="1">
        <v>100.0</v>
      </c>
      <c r="C342" s="1" t="s">
        <v>132</v>
      </c>
      <c r="D342" s="1" t="s">
        <v>144</v>
      </c>
      <c r="E342" s="1" t="s">
        <v>82</v>
      </c>
      <c r="F342" s="1" t="s">
        <v>142</v>
      </c>
      <c r="G342" s="17">
        <v>0.87</v>
      </c>
      <c r="H342" s="17">
        <v>0.96</v>
      </c>
      <c r="I342" s="17">
        <v>0.896697529127033</v>
      </c>
    </row>
    <row r="343">
      <c r="A343" t="str">
        <f t="shared" si="1"/>
        <v>apacheInline Methoddecision-tree100</v>
      </c>
      <c r="B343" s="1">
        <v>100.0</v>
      </c>
      <c r="C343" s="1" t="s">
        <v>132</v>
      </c>
      <c r="D343" s="1" t="s">
        <v>144</v>
      </c>
      <c r="E343" s="1" t="s">
        <v>78</v>
      </c>
      <c r="F343" s="1" t="s">
        <v>140</v>
      </c>
      <c r="G343" s="17">
        <v>0.83</v>
      </c>
      <c r="H343" s="17">
        <v>0.98</v>
      </c>
      <c r="I343" s="17">
        <v>0.857095551678205</v>
      </c>
    </row>
    <row r="344">
      <c r="A344" t="str">
        <f t="shared" si="1"/>
        <v>apacheInline Methodrandom-forest100</v>
      </c>
      <c r="B344" s="1">
        <v>100.0</v>
      </c>
      <c r="C344" s="1" t="s">
        <v>132</v>
      </c>
      <c r="D344" s="1" t="s">
        <v>144</v>
      </c>
      <c r="E344" s="1" t="s">
        <v>78</v>
      </c>
      <c r="F344" s="1" t="s">
        <v>141</v>
      </c>
      <c r="G344" s="17">
        <v>0.82</v>
      </c>
      <c r="H344" s="17">
        <v>1.0</v>
      </c>
      <c r="I344" s="17">
        <v>0.848995328417853</v>
      </c>
    </row>
    <row r="345">
      <c r="A345" t="str">
        <f t="shared" si="1"/>
        <v>apacheInline Methodlogistic-regression100</v>
      </c>
      <c r="B345" s="1">
        <v>100.0</v>
      </c>
      <c r="C345" s="1" t="s">
        <v>132</v>
      </c>
      <c r="D345" s="1" t="s">
        <v>144</v>
      </c>
      <c r="E345" s="1" t="s">
        <v>78</v>
      </c>
      <c r="F345" s="1" t="s">
        <v>142</v>
      </c>
      <c r="G345" s="17">
        <v>0.83</v>
      </c>
      <c r="H345" s="17">
        <v>0.94</v>
      </c>
      <c r="I345" s="17">
        <v>0.850206375114913</v>
      </c>
    </row>
    <row r="346">
      <c r="A346" t="str">
        <f t="shared" si="1"/>
        <v>apacheExtract And Move Methoddecision-tree100</v>
      </c>
      <c r="B346" s="1">
        <v>100.0</v>
      </c>
      <c r="C346" s="1" t="s">
        <v>132</v>
      </c>
      <c r="D346" s="1" t="s">
        <v>144</v>
      </c>
      <c r="E346" s="1" t="s">
        <v>74</v>
      </c>
      <c r="F346" s="1" t="s">
        <v>140</v>
      </c>
      <c r="G346" s="17">
        <v>0.99</v>
      </c>
      <c r="H346" s="17">
        <v>0.97</v>
      </c>
      <c r="I346" s="17">
        <v>0.98213526804687</v>
      </c>
    </row>
    <row r="347">
      <c r="A347" t="str">
        <f t="shared" si="1"/>
        <v>apacheExtract And Move Methodrandom-forest100</v>
      </c>
      <c r="B347" s="1">
        <v>100.0</v>
      </c>
      <c r="C347" s="1" t="s">
        <v>132</v>
      </c>
      <c r="D347" s="1" t="s">
        <v>144</v>
      </c>
      <c r="E347" s="1" t="s">
        <v>74</v>
      </c>
      <c r="F347" s="1" t="s">
        <v>141</v>
      </c>
      <c r="G347" s="17">
        <v>1.0</v>
      </c>
      <c r="H347" s="17">
        <v>1.0</v>
      </c>
      <c r="I347" s="17">
        <v>0.995876085240726</v>
      </c>
    </row>
    <row r="348">
      <c r="A348" t="str">
        <f t="shared" si="1"/>
        <v>apacheExtract And Move Methodlogistic-regression100</v>
      </c>
      <c r="B348" s="1">
        <v>100.0</v>
      </c>
      <c r="C348" s="1" t="s">
        <v>132</v>
      </c>
      <c r="D348" s="1" t="s">
        <v>144</v>
      </c>
      <c r="E348" s="1" t="s">
        <v>74</v>
      </c>
      <c r="F348" s="1" t="s">
        <v>142</v>
      </c>
      <c r="G348" s="17">
        <v>0.9</v>
      </c>
      <c r="H348" s="17">
        <v>0.92</v>
      </c>
      <c r="I348" s="17">
        <v>0.907605791998057</v>
      </c>
    </row>
    <row r="349">
      <c r="A349" t="str">
        <f t="shared" si="1"/>
        <v>fdroidExtract Methoddecision-tree100</v>
      </c>
      <c r="B349" s="1">
        <v>100.0</v>
      </c>
      <c r="C349" s="1" t="s">
        <v>132</v>
      </c>
      <c r="D349" s="1" t="s">
        <v>145</v>
      </c>
      <c r="E349" s="1" t="s">
        <v>76</v>
      </c>
      <c r="F349" s="1" t="s">
        <v>140</v>
      </c>
      <c r="G349" s="17">
        <v>0.7</v>
      </c>
      <c r="H349" s="17">
        <v>0.88</v>
      </c>
      <c r="I349" s="17">
        <v>0.73961860996652</v>
      </c>
    </row>
    <row r="350">
      <c r="A350" t="str">
        <f t="shared" si="1"/>
        <v>fdroidExtract Methodrandom-forest100</v>
      </c>
      <c r="B350" s="1">
        <v>100.0</v>
      </c>
      <c r="C350" s="1" t="s">
        <v>132</v>
      </c>
      <c r="D350" s="1" t="s">
        <v>145</v>
      </c>
      <c r="E350" s="1" t="s">
        <v>76</v>
      </c>
      <c r="F350" s="1" t="s">
        <v>141</v>
      </c>
      <c r="G350" s="17">
        <v>0.71</v>
      </c>
      <c r="H350" s="17">
        <v>0.95</v>
      </c>
      <c r="I350" s="17">
        <v>0.773481361061035</v>
      </c>
    </row>
    <row r="351">
      <c r="A351" t="str">
        <f t="shared" si="1"/>
        <v>fdroidExtract Methodlogistic-regression100</v>
      </c>
      <c r="B351" s="1">
        <v>100.0</v>
      </c>
      <c r="C351" s="1" t="s">
        <v>132</v>
      </c>
      <c r="D351" s="1" t="s">
        <v>145</v>
      </c>
      <c r="E351" s="1" t="s">
        <v>76</v>
      </c>
      <c r="F351" s="1" t="s">
        <v>142</v>
      </c>
      <c r="G351" s="17">
        <v>0.73</v>
      </c>
      <c r="H351" s="17">
        <v>0.75</v>
      </c>
      <c r="I351" s="17">
        <v>0.720185745557558</v>
      </c>
    </row>
    <row r="352">
      <c r="A352" t="str">
        <f t="shared" si="1"/>
        <v>fdroidRename Methoddecision-tree100</v>
      </c>
      <c r="B352" s="1">
        <v>100.0</v>
      </c>
      <c r="C352" s="1" t="s">
        <v>132</v>
      </c>
      <c r="D352" s="1" t="s">
        <v>145</v>
      </c>
      <c r="E352" s="1" t="s">
        <v>83</v>
      </c>
      <c r="F352" s="1" t="s">
        <v>140</v>
      </c>
      <c r="G352" s="17">
        <v>0.62</v>
      </c>
      <c r="H352" s="17">
        <v>0.92</v>
      </c>
      <c r="I352" s="17">
        <v>0.669421597347411</v>
      </c>
    </row>
    <row r="353">
      <c r="A353" t="str">
        <f t="shared" si="1"/>
        <v>fdroidRename Methodrandom-forest100</v>
      </c>
      <c r="B353" s="1">
        <v>100.0</v>
      </c>
      <c r="C353" s="1" t="s">
        <v>132</v>
      </c>
      <c r="D353" s="1" t="s">
        <v>145</v>
      </c>
      <c r="E353" s="1" t="s">
        <v>83</v>
      </c>
      <c r="F353" s="1" t="s">
        <v>141</v>
      </c>
      <c r="G353" s="17">
        <v>0.61</v>
      </c>
      <c r="H353" s="17">
        <v>0.97</v>
      </c>
      <c r="I353" s="17">
        <v>0.666713076229719</v>
      </c>
    </row>
    <row r="354">
      <c r="A354" t="str">
        <f t="shared" si="1"/>
        <v>fdroidRename Methodlogistic-regression100</v>
      </c>
      <c r="B354" s="1">
        <v>100.0</v>
      </c>
      <c r="C354" s="1" t="s">
        <v>132</v>
      </c>
      <c r="D354" s="1" t="s">
        <v>145</v>
      </c>
      <c r="E354" s="1" t="s">
        <v>83</v>
      </c>
      <c r="F354" s="1" t="s">
        <v>142</v>
      </c>
      <c r="G354" s="17">
        <v>0.59</v>
      </c>
      <c r="H354" s="17">
        <v>0.74</v>
      </c>
      <c r="I354" s="17">
        <v>0.605456074555755</v>
      </c>
    </row>
    <row r="355">
      <c r="A355" t="str">
        <f t="shared" si="1"/>
        <v>fdroidMove Methoddecision-tree100</v>
      </c>
      <c r="B355" s="1">
        <v>100.0</v>
      </c>
      <c r="C355" s="1" t="s">
        <v>132</v>
      </c>
      <c r="D355" s="1" t="s">
        <v>145</v>
      </c>
      <c r="E355" s="1" t="s">
        <v>79</v>
      </c>
      <c r="F355" s="1" t="s">
        <v>140</v>
      </c>
      <c r="G355" s="17">
        <v>0.64</v>
      </c>
      <c r="H355" s="17">
        <v>0.95</v>
      </c>
      <c r="I355" s="17">
        <v>0.706693036955962</v>
      </c>
    </row>
    <row r="356">
      <c r="A356" t="str">
        <f t="shared" si="1"/>
        <v>fdroidMove Methodrandom-forest100</v>
      </c>
      <c r="B356" s="1">
        <v>100.0</v>
      </c>
      <c r="C356" s="1" t="s">
        <v>132</v>
      </c>
      <c r="D356" s="1" t="s">
        <v>145</v>
      </c>
      <c r="E356" s="1" t="s">
        <v>79</v>
      </c>
      <c r="F356" s="1" t="s">
        <v>141</v>
      </c>
      <c r="G356" s="17">
        <v>0.65</v>
      </c>
      <c r="H356" s="17">
        <v>0.96</v>
      </c>
      <c r="I356" s="17">
        <v>0.71548416173062</v>
      </c>
    </row>
    <row r="357">
      <c r="A357" t="str">
        <f t="shared" si="1"/>
        <v>fdroidMove Methodlogistic-regression100</v>
      </c>
      <c r="B357" s="1">
        <v>100.0</v>
      </c>
      <c r="C357" s="1" t="s">
        <v>132</v>
      </c>
      <c r="D357" s="1" t="s">
        <v>145</v>
      </c>
      <c r="E357" s="1" t="s">
        <v>79</v>
      </c>
      <c r="F357" s="1" t="s">
        <v>142</v>
      </c>
      <c r="G357" s="17">
        <v>0.68</v>
      </c>
      <c r="H357" s="17">
        <v>0.72</v>
      </c>
      <c r="I357" s="17">
        <v>0.675094562838011</v>
      </c>
    </row>
    <row r="358">
      <c r="A358" t="str">
        <f t="shared" si="1"/>
        <v>fdroidPull Up Methoddecision-tree100</v>
      </c>
      <c r="B358" s="1">
        <v>100.0</v>
      </c>
      <c r="C358" s="1" t="s">
        <v>132</v>
      </c>
      <c r="D358" s="1" t="s">
        <v>145</v>
      </c>
      <c r="E358" s="1" t="s">
        <v>81</v>
      </c>
      <c r="F358" s="1" t="s">
        <v>140</v>
      </c>
      <c r="G358" s="17">
        <v>0.68</v>
      </c>
      <c r="H358" s="17">
        <v>0.95</v>
      </c>
      <c r="I358" s="17">
        <v>0.745960356039144</v>
      </c>
    </row>
    <row r="359">
      <c r="A359" t="str">
        <f t="shared" si="1"/>
        <v>fdroidPull Up Methodrandom-forest100</v>
      </c>
      <c r="B359" s="1">
        <v>100.0</v>
      </c>
      <c r="C359" s="1" t="s">
        <v>132</v>
      </c>
      <c r="D359" s="1" t="s">
        <v>145</v>
      </c>
      <c r="E359" s="1" t="s">
        <v>81</v>
      </c>
      <c r="F359" s="1" t="s">
        <v>141</v>
      </c>
      <c r="G359" s="17">
        <v>0.66</v>
      </c>
      <c r="H359" s="17">
        <v>0.99</v>
      </c>
      <c r="I359" s="17">
        <v>0.72710211176925</v>
      </c>
    </row>
    <row r="360">
      <c r="A360" t="str">
        <f t="shared" si="1"/>
        <v>fdroidPull Up Methodlogistic-regression100</v>
      </c>
      <c r="B360" s="1">
        <v>100.0</v>
      </c>
      <c r="C360" s="1" t="s">
        <v>132</v>
      </c>
      <c r="D360" s="1" t="s">
        <v>145</v>
      </c>
      <c r="E360" s="1" t="s">
        <v>81</v>
      </c>
      <c r="F360" s="1" t="s">
        <v>142</v>
      </c>
      <c r="G360" s="17">
        <v>0.65</v>
      </c>
      <c r="H360" s="17">
        <v>0.8</v>
      </c>
      <c r="I360" s="17">
        <v>0.672092695724955</v>
      </c>
    </row>
    <row r="361">
      <c r="A361" t="str">
        <f t="shared" si="1"/>
        <v>fdroidInline Methoddecision-tree100</v>
      </c>
      <c r="B361" s="1">
        <v>100.0</v>
      </c>
      <c r="C361" s="1" t="s">
        <v>132</v>
      </c>
      <c r="D361" s="1" t="s">
        <v>145</v>
      </c>
      <c r="E361" s="1" t="s">
        <v>78</v>
      </c>
      <c r="F361" s="1" t="s">
        <v>140</v>
      </c>
      <c r="G361" s="17">
        <v>0.65</v>
      </c>
      <c r="H361" s="17">
        <v>0.94</v>
      </c>
      <c r="I361" s="17">
        <v>0.703581315992789</v>
      </c>
    </row>
    <row r="362">
      <c r="A362" t="str">
        <f t="shared" si="1"/>
        <v>fdroidInline Methodrandom-forest100</v>
      </c>
      <c r="B362" s="1">
        <v>100.0</v>
      </c>
      <c r="C362" s="1" t="s">
        <v>132</v>
      </c>
      <c r="D362" s="1" t="s">
        <v>145</v>
      </c>
      <c r="E362" s="1" t="s">
        <v>78</v>
      </c>
      <c r="F362" s="1" t="s">
        <v>141</v>
      </c>
      <c r="G362" s="17">
        <v>0.65</v>
      </c>
      <c r="H362" s="17">
        <v>0.98</v>
      </c>
      <c r="I362" s="17">
        <v>0.714787615889775</v>
      </c>
    </row>
    <row r="363">
      <c r="A363" t="str">
        <f t="shared" si="1"/>
        <v>fdroidInline Methodlogistic-regression100</v>
      </c>
      <c r="B363" s="1">
        <v>100.0</v>
      </c>
      <c r="C363" s="1" t="s">
        <v>132</v>
      </c>
      <c r="D363" s="1" t="s">
        <v>145</v>
      </c>
      <c r="E363" s="1" t="s">
        <v>78</v>
      </c>
      <c r="F363" s="1" t="s">
        <v>142</v>
      </c>
      <c r="G363" s="17">
        <v>0.63</v>
      </c>
      <c r="H363" s="17">
        <v>0.71</v>
      </c>
      <c r="I363" s="17">
        <v>0.638086289595673</v>
      </c>
    </row>
    <row r="364">
      <c r="A364" t="str">
        <f t="shared" si="1"/>
        <v>fdroidPush Down Methoddecision-tree100</v>
      </c>
      <c r="B364" s="1">
        <v>100.0</v>
      </c>
      <c r="C364" s="1" t="s">
        <v>132</v>
      </c>
      <c r="D364" s="1" t="s">
        <v>145</v>
      </c>
      <c r="E364" s="1" t="s">
        <v>82</v>
      </c>
      <c r="F364" s="1" t="s">
        <v>140</v>
      </c>
      <c r="G364" s="17">
        <v>0.98</v>
      </c>
      <c r="H364" s="17">
        <v>0.77</v>
      </c>
      <c r="I364" s="17">
        <v>0.874870466321243</v>
      </c>
    </row>
    <row r="365">
      <c r="A365" t="str">
        <f t="shared" si="1"/>
        <v>fdroidPush Down Methodrandom-forest100</v>
      </c>
      <c r="B365" s="1">
        <v>100.0</v>
      </c>
      <c r="C365" s="1" t="s">
        <v>132</v>
      </c>
      <c r="D365" s="1" t="s">
        <v>145</v>
      </c>
      <c r="E365" s="1" t="s">
        <v>82</v>
      </c>
      <c r="F365" s="1" t="s">
        <v>141</v>
      </c>
      <c r="G365" s="17">
        <v>1.0</v>
      </c>
      <c r="H365" s="17">
        <v>0.84</v>
      </c>
      <c r="I365" s="17">
        <v>0.916839378238341</v>
      </c>
    </row>
    <row r="366">
      <c r="A366" t="str">
        <f t="shared" si="1"/>
        <v>fdroidPush Down Methodlogistic-regression100</v>
      </c>
      <c r="B366" s="1">
        <v>100.0</v>
      </c>
      <c r="C366" s="1" t="s">
        <v>132</v>
      </c>
      <c r="D366" s="1" t="s">
        <v>145</v>
      </c>
      <c r="E366" s="1" t="s">
        <v>82</v>
      </c>
      <c r="F366" s="1" t="s">
        <v>142</v>
      </c>
      <c r="G366" s="17">
        <v>0.79</v>
      </c>
      <c r="H366" s="17">
        <v>0.69</v>
      </c>
      <c r="I366" s="17">
        <v>0.751036269430051</v>
      </c>
    </row>
    <row r="367">
      <c r="A367" t="str">
        <f t="shared" si="1"/>
        <v>fdroidExtract And Move Methoddecision-tree100</v>
      </c>
      <c r="B367" s="1">
        <v>100.0</v>
      </c>
      <c r="C367" s="1" t="s">
        <v>132</v>
      </c>
      <c r="D367" s="1" t="s">
        <v>145</v>
      </c>
      <c r="E367" s="1" t="s">
        <v>74</v>
      </c>
      <c r="F367" s="1" t="s">
        <v>140</v>
      </c>
      <c r="G367" s="17">
        <v>0.91</v>
      </c>
      <c r="H367" s="17">
        <v>0.78</v>
      </c>
      <c r="I367" s="17">
        <v>0.849417162698412</v>
      </c>
    </row>
    <row r="368">
      <c r="A368" t="str">
        <f t="shared" si="1"/>
        <v>fdroidExtract And Move Methodrandom-forest100</v>
      </c>
      <c r="B368" s="1">
        <v>100.0</v>
      </c>
      <c r="C368" s="1" t="s">
        <v>132</v>
      </c>
      <c r="D368" s="1" t="s">
        <v>145</v>
      </c>
      <c r="E368" s="1" t="s">
        <v>74</v>
      </c>
      <c r="F368" s="1" t="s">
        <v>141</v>
      </c>
      <c r="G368" s="17">
        <v>0.94</v>
      </c>
      <c r="H368" s="17">
        <v>0.88</v>
      </c>
      <c r="I368" s="17">
        <v>0.91173115079365</v>
      </c>
    </row>
    <row r="369">
      <c r="A369" t="str">
        <f t="shared" si="1"/>
        <v>fdroidExtract And Move Methodlogistic-regression100</v>
      </c>
      <c r="B369" s="1">
        <v>100.0</v>
      </c>
      <c r="C369" s="1" t="s">
        <v>132</v>
      </c>
      <c r="D369" s="1" t="s">
        <v>145</v>
      </c>
      <c r="E369" s="1" t="s">
        <v>74</v>
      </c>
      <c r="F369" s="1" t="s">
        <v>142</v>
      </c>
      <c r="G369" s="17">
        <v>0.77</v>
      </c>
      <c r="H369" s="17">
        <v>0.7</v>
      </c>
      <c r="I369" s="17">
        <v>0.748648313492063</v>
      </c>
    </row>
    <row r="370">
      <c r="A370" t="str">
        <f t="shared" si="1"/>
        <v>githubRename Methoddecision-tree100</v>
      </c>
      <c r="B370" s="1">
        <v>100.0</v>
      </c>
      <c r="C370" s="1" t="s">
        <v>132</v>
      </c>
      <c r="D370" s="1" t="s">
        <v>139</v>
      </c>
      <c r="E370" s="1" t="s">
        <v>83</v>
      </c>
      <c r="F370" s="1" t="s">
        <v>140</v>
      </c>
      <c r="G370" s="17">
        <v>0.85</v>
      </c>
      <c r="H370" s="17">
        <v>0.94</v>
      </c>
      <c r="I370" s="17">
        <v>0.872416148999319</v>
      </c>
    </row>
    <row r="371">
      <c r="A371" t="str">
        <f t="shared" si="1"/>
        <v>githubRename Methodrandom-forest100</v>
      </c>
      <c r="B371" s="1">
        <v>100.0</v>
      </c>
      <c r="C371" s="1" t="s">
        <v>132</v>
      </c>
      <c r="D371" s="1" t="s">
        <v>139</v>
      </c>
      <c r="E371" s="1" t="s">
        <v>83</v>
      </c>
      <c r="F371" s="1" t="s">
        <v>141</v>
      </c>
      <c r="G371" s="17">
        <v>0.85</v>
      </c>
      <c r="H371" s="17">
        <v>0.94</v>
      </c>
      <c r="I371" s="17">
        <v>0.873249963747693</v>
      </c>
    </row>
    <row r="372">
      <c r="A372" t="str">
        <f t="shared" si="1"/>
        <v>githubRename Methodlogistic-regression100</v>
      </c>
      <c r="B372" s="1">
        <v>100.0</v>
      </c>
      <c r="C372" s="1" t="s">
        <v>132</v>
      </c>
      <c r="D372" s="1" t="s">
        <v>139</v>
      </c>
      <c r="E372" s="1" t="s">
        <v>83</v>
      </c>
      <c r="F372" s="1" t="s">
        <v>142</v>
      </c>
      <c r="G372" s="17">
        <v>0.85</v>
      </c>
      <c r="H372" s="17">
        <v>0.96</v>
      </c>
      <c r="I372" s="17">
        <v>0.874557005582855</v>
      </c>
    </row>
    <row r="373">
      <c r="A373" t="str">
        <f t="shared" si="1"/>
        <v>githubExtract Methoddecision-tree100</v>
      </c>
      <c r="B373" s="1">
        <v>100.0</v>
      </c>
      <c r="C373" s="1" t="s">
        <v>132</v>
      </c>
      <c r="D373" s="1" t="s">
        <v>139</v>
      </c>
      <c r="E373" s="1" t="s">
        <v>76</v>
      </c>
      <c r="F373" s="1" t="s">
        <v>140</v>
      </c>
      <c r="G373" s="17">
        <v>0.86</v>
      </c>
      <c r="H373" s="17">
        <v>0.95</v>
      </c>
      <c r="I373" s="17">
        <v>0.88560756234812</v>
      </c>
    </row>
    <row r="374">
      <c r="A374" t="str">
        <f t="shared" si="1"/>
        <v>githubExtract Methodrandom-forest100</v>
      </c>
      <c r="B374" s="1">
        <v>100.0</v>
      </c>
      <c r="C374" s="1" t="s">
        <v>132</v>
      </c>
      <c r="D374" s="1" t="s">
        <v>139</v>
      </c>
      <c r="E374" s="1" t="s">
        <v>76</v>
      </c>
      <c r="F374" s="1" t="s">
        <v>141</v>
      </c>
      <c r="G374" s="17">
        <v>0.86</v>
      </c>
      <c r="H374" s="17">
        <v>0.97</v>
      </c>
      <c r="I374" s="17">
        <v>0.894203978281359</v>
      </c>
    </row>
    <row r="375">
      <c r="A375" t="str">
        <f t="shared" si="1"/>
        <v>githubExtract Methodlogistic-regression100</v>
      </c>
      <c r="B375" s="1">
        <v>100.0</v>
      </c>
      <c r="C375" s="1" t="s">
        <v>132</v>
      </c>
      <c r="D375" s="1" t="s">
        <v>139</v>
      </c>
      <c r="E375" s="1" t="s">
        <v>76</v>
      </c>
      <c r="F375" s="1" t="s">
        <v>142</v>
      </c>
      <c r="G375" s="17">
        <v>0.86</v>
      </c>
      <c r="H375" s="17">
        <v>0.96</v>
      </c>
      <c r="I375" s="17">
        <v>0.883987014072911</v>
      </c>
    </row>
    <row r="376">
      <c r="A376" t="str">
        <f t="shared" si="1"/>
        <v>githubMove Methoddecision-tree100</v>
      </c>
      <c r="B376" s="1">
        <v>100.0</v>
      </c>
      <c r="C376" s="1" t="s">
        <v>132</v>
      </c>
      <c r="D376" s="1" t="s">
        <v>139</v>
      </c>
      <c r="E376" s="1" t="s">
        <v>79</v>
      </c>
      <c r="F376" s="1" t="s">
        <v>140</v>
      </c>
      <c r="G376" s="17">
        <v>0.83</v>
      </c>
      <c r="H376" s="17">
        <v>0.98</v>
      </c>
      <c r="I376" s="17">
        <v>0.867788354940487</v>
      </c>
    </row>
    <row r="377">
      <c r="A377" t="str">
        <f t="shared" si="1"/>
        <v>githubMove Methodrandom-forest100</v>
      </c>
      <c r="B377" s="1">
        <v>100.0</v>
      </c>
      <c r="C377" s="1" t="s">
        <v>132</v>
      </c>
      <c r="D377" s="1" t="s">
        <v>139</v>
      </c>
      <c r="E377" s="1" t="s">
        <v>79</v>
      </c>
      <c r="F377" s="1" t="s">
        <v>141</v>
      </c>
      <c r="G377" s="17">
        <v>0.84</v>
      </c>
      <c r="H377" s="17">
        <v>0.96</v>
      </c>
      <c r="I377" s="17">
        <v>0.862782075105423</v>
      </c>
    </row>
    <row r="378">
      <c r="A378" t="str">
        <f t="shared" si="1"/>
        <v>githubMove Methodlogistic-regression100</v>
      </c>
      <c r="B378" s="1">
        <v>100.0</v>
      </c>
      <c r="C378" s="1" t="s">
        <v>132</v>
      </c>
      <c r="D378" s="1" t="s">
        <v>139</v>
      </c>
      <c r="E378" s="1" t="s">
        <v>79</v>
      </c>
      <c r="F378" s="1" t="s">
        <v>142</v>
      </c>
      <c r="G378" s="17">
        <v>0.84</v>
      </c>
      <c r="H378" s="17">
        <v>0.96</v>
      </c>
      <c r="I378" s="17">
        <v>0.869951380978999</v>
      </c>
    </row>
    <row r="379">
      <c r="A379" t="str">
        <f t="shared" si="1"/>
        <v>githubPull Up Methoddecision-tree100</v>
      </c>
      <c r="B379" s="1">
        <v>100.0</v>
      </c>
      <c r="C379" s="1" t="s">
        <v>132</v>
      </c>
      <c r="D379" s="1" t="s">
        <v>139</v>
      </c>
      <c r="E379" s="1" t="s">
        <v>81</v>
      </c>
      <c r="F379" s="1" t="s">
        <v>140</v>
      </c>
      <c r="G379" s="17">
        <v>0.86</v>
      </c>
      <c r="H379" s="17">
        <v>0.96</v>
      </c>
      <c r="I379" s="17">
        <v>0.89093863653905</v>
      </c>
    </row>
    <row r="380">
      <c r="A380" t="str">
        <f t="shared" si="1"/>
        <v>githubPull Up Methodrandom-forest100</v>
      </c>
      <c r="B380" s="1">
        <v>100.0</v>
      </c>
      <c r="C380" s="1" t="s">
        <v>132</v>
      </c>
      <c r="D380" s="1" t="s">
        <v>139</v>
      </c>
      <c r="E380" s="1" t="s">
        <v>81</v>
      </c>
      <c r="F380" s="1" t="s">
        <v>141</v>
      </c>
      <c r="G380" s="17">
        <v>0.86</v>
      </c>
      <c r="H380" s="17">
        <v>0.98</v>
      </c>
      <c r="I380" s="17">
        <v>0.895412562944529</v>
      </c>
    </row>
    <row r="381">
      <c r="A381" t="str">
        <f t="shared" si="1"/>
        <v>githubPull Up Methodlogistic-regression100</v>
      </c>
      <c r="B381" s="1">
        <v>100.0</v>
      </c>
      <c r="C381" s="1" t="s">
        <v>132</v>
      </c>
      <c r="D381" s="1" t="s">
        <v>139</v>
      </c>
      <c r="E381" s="1" t="s">
        <v>81</v>
      </c>
      <c r="F381" s="1" t="s">
        <v>142</v>
      </c>
      <c r="G381" s="17">
        <v>0.87</v>
      </c>
      <c r="H381" s="17">
        <v>0.97</v>
      </c>
      <c r="I381" s="17">
        <v>0.902424156666097</v>
      </c>
    </row>
    <row r="382">
      <c r="A382" t="str">
        <f t="shared" si="1"/>
        <v>githubPush Down Methoddecision-tree100</v>
      </c>
      <c r="B382" s="1">
        <v>100.0</v>
      </c>
      <c r="C382" s="1" t="s">
        <v>132</v>
      </c>
      <c r="D382" s="1" t="s">
        <v>139</v>
      </c>
      <c r="E382" s="1" t="s">
        <v>82</v>
      </c>
      <c r="F382" s="1" t="s">
        <v>140</v>
      </c>
      <c r="G382" s="17">
        <v>0.84</v>
      </c>
      <c r="H382" s="17">
        <v>0.99</v>
      </c>
      <c r="I382" s="17">
        <v>0.883687479388809</v>
      </c>
    </row>
    <row r="383">
      <c r="A383" t="str">
        <f t="shared" si="1"/>
        <v>githubPush Down Methodrandom-forest100</v>
      </c>
      <c r="B383" s="1">
        <v>100.0</v>
      </c>
      <c r="C383" s="1" t="s">
        <v>132</v>
      </c>
      <c r="D383" s="1" t="s">
        <v>139</v>
      </c>
      <c r="E383" s="1" t="s">
        <v>82</v>
      </c>
      <c r="F383" s="1" t="s">
        <v>141</v>
      </c>
      <c r="G383" s="17">
        <v>0.86</v>
      </c>
      <c r="H383" s="17">
        <v>0.98</v>
      </c>
      <c r="I383" s="17">
        <v>0.895908310315067</v>
      </c>
    </row>
    <row r="384">
      <c r="A384" t="str">
        <f t="shared" si="1"/>
        <v>githubPush Down Methodlogistic-regression100</v>
      </c>
      <c r="B384" s="1">
        <v>100.0</v>
      </c>
      <c r="C384" s="1" t="s">
        <v>132</v>
      </c>
      <c r="D384" s="1" t="s">
        <v>139</v>
      </c>
      <c r="E384" s="1" t="s">
        <v>82</v>
      </c>
      <c r="F384" s="1" t="s">
        <v>142</v>
      </c>
      <c r="G384" s="17">
        <v>0.86</v>
      </c>
      <c r="H384" s="17">
        <v>0.97</v>
      </c>
      <c r="I384" s="17">
        <v>0.894154303850462</v>
      </c>
    </row>
    <row r="385">
      <c r="A385" t="str">
        <f t="shared" si="1"/>
        <v>githubInline Methoddecision-tree100</v>
      </c>
      <c r="B385" s="1">
        <v>100.0</v>
      </c>
      <c r="C385" s="1" t="s">
        <v>132</v>
      </c>
      <c r="D385" s="1" t="s">
        <v>139</v>
      </c>
      <c r="E385" s="1" t="s">
        <v>78</v>
      </c>
      <c r="F385" s="1" t="s">
        <v>140</v>
      </c>
      <c r="G385" s="17">
        <v>1.0</v>
      </c>
      <c r="H385" s="17">
        <v>0.98</v>
      </c>
      <c r="I385" s="17">
        <v>0.986119994465514</v>
      </c>
    </row>
    <row r="386">
      <c r="A386" t="str">
        <f t="shared" si="1"/>
        <v>githubInline Methodrandom-forest100</v>
      </c>
      <c r="B386" s="1">
        <v>100.0</v>
      </c>
      <c r="C386" s="1" t="s">
        <v>132</v>
      </c>
      <c r="D386" s="1" t="s">
        <v>139</v>
      </c>
      <c r="E386" s="1" t="s">
        <v>78</v>
      </c>
      <c r="F386" s="1" t="s">
        <v>141</v>
      </c>
      <c r="G386" s="17">
        <v>1.0</v>
      </c>
      <c r="H386" s="17">
        <v>1.0</v>
      </c>
      <c r="I386" s="17">
        <v>0.997840031811532</v>
      </c>
    </row>
    <row r="387">
      <c r="A387" t="str">
        <f t="shared" si="1"/>
        <v>githubInline Methodlogistic-regression100</v>
      </c>
      <c r="B387" s="1">
        <v>100.0</v>
      </c>
      <c r="C387" s="1" t="s">
        <v>132</v>
      </c>
      <c r="D387" s="1" t="s">
        <v>139</v>
      </c>
      <c r="E387" s="1" t="s">
        <v>78</v>
      </c>
      <c r="F387" s="1" t="s">
        <v>142</v>
      </c>
      <c r="G387" s="17">
        <v>0.84</v>
      </c>
      <c r="H387" s="17">
        <v>0.95</v>
      </c>
      <c r="I387" s="17">
        <v>0.888845013240433</v>
      </c>
    </row>
    <row r="388">
      <c r="A388" t="str">
        <f t="shared" si="1"/>
        <v>githubExtract And Move Methoddecision-tree100</v>
      </c>
      <c r="B388" s="1">
        <v>100.0</v>
      </c>
      <c r="C388" s="1" t="s">
        <v>132</v>
      </c>
      <c r="D388" s="1" t="s">
        <v>139</v>
      </c>
      <c r="E388" s="1" t="s">
        <v>74</v>
      </c>
      <c r="F388" s="1" t="s">
        <v>140</v>
      </c>
      <c r="G388" s="17">
        <v>0.97</v>
      </c>
      <c r="H388" s="17">
        <v>0.94</v>
      </c>
      <c r="I388" s="17">
        <v>0.956987822563022</v>
      </c>
    </row>
    <row r="389">
      <c r="A389" t="str">
        <f t="shared" si="1"/>
        <v>githubExtract And Move Methodrandom-forest100</v>
      </c>
      <c r="B389" s="1">
        <v>100.0</v>
      </c>
      <c r="C389" s="1" t="s">
        <v>132</v>
      </c>
      <c r="D389" s="1" t="s">
        <v>139</v>
      </c>
      <c r="E389" s="1" t="s">
        <v>74</v>
      </c>
      <c r="F389" s="1" t="s">
        <v>141</v>
      </c>
      <c r="G389" s="17">
        <v>0.98</v>
      </c>
      <c r="H389" s="17">
        <v>0.98</v>
      </c>
      <c r="I389" s="17">
        <v>0.983428951707423</v>
      </c>
    </row>
    <row r="390">
      <c r="A390" t="str">
        <f t="shared" si="1"/>
        <v>githubExtract And Move Methodlogistic-regression100</v>
      </c>
      <c r="B390" s="1">
        <v>100.0</v>
      </c>
      <c r="C390" s="1" t="s">
        <v>132</v>
      </c>
      <c r="D390" s="1" t="s">
        <v>139</v>
      </c>
      <c r="E390" s="1" t="s">
        <v>74</v>
      </c>
      <c r="F390" s="1" t="s">
        <v>142</v>
      </c>
      <c r="G390" s="17">
        <v>0.84</v>
      </c>
      <c r="H390" s="17">
        <v>0.94</v>
      </c>
      <c r="I390" s="17">
        <v>0.882949899680168</v>
      </c>
    </row>
    <row r="391">
      <c r="A391" t="str">
        <f t="shared" si="1"/>
        <v>Rename Parameterdecision-tree100</v>
      </c>
      <c r="B391" s="1">
        <v>100.0</v>
      </c>
      <c r="C391" s="1" t="s">
        <v>132</v>
      </c>
      <c r="E391" s="1" t="s">
        <v>89</v>
      </c>
      <c r="F391" s="1" t="s">
        <v>140</v>
      </c>
      <c r="G391" s="17">
        <v>0.79</v>
      </c>
      <c r="H391" s="17">
        <v>0.85</v>
      </c>
      <c r="I391" s="17">
        <v>0.802006749893652</v>
      </c>
    </row>
    <row r="392">
      <c r="A392" t="str">
        <f t="shared" si="1"/>
        <v>Rename Parameterrandom-forest100</v>
      </c>
      <c r="B392" s="1">
        <v>100.0</v>
      </c>
      <c r="C392" s="1" t="s">
        <v>132</v>
      </c>
      <c r="E392" s="1" t="s">
        <v>89</v>
      </c>
      <c r="F392" s="1" t="s">
        <v>141</v>
      </c>
      <c r="G392" s="17">
        <v>0.81</v>
      </c>
      <c r="H392" s="17">
        <v>0.86</v>
      </c>
      <c r="I392" s="17">
        <v>0.820885168796241</v>
      </c>
    </row>
    <row r="393">
      <c r="A393" t="str">
        <f t="shared" si="1"/>
        <v>Rename Parameterlogistic-regression100</v>
      </c>
      <c r="B393" s="1">
        <v>100.0</v>
      </c>
      <c r="C393" s="1" t="s">
        <v>132</v>
      </c>
      <c r="E393" s="1" t="s">
        <v>89</v>
      </c>
      <c r="F393" s="1" t="s">
        <v>142</v>
      </c>
      <c r="G393" s="17">
        <v>0.76</v>
      </c>
      <c r="H393" s="17">
        <v>0.91</v>
      </c>
      <c r="I393" s="17">
        <v>0.795811703470017</v>
      </c>
    </row>
    <row r="394">
      <c r="A394" t="str">
        <f t="shared" si="1"/>
        <v>Rename Variabledecision-tree100</v>
      </c>
      <c r="B394" s="1">
        <v>100.0</v>
      </c>
      <c r="C394" s="1" t="s">
        <v>132</v>
      </c>
      <c r="E394" s="1" t="s">
        <v>91</v>
      </c>
      <c r="F394" s="1" t="s">
        <v>140</v>
      </c>
      <c r="G394" s="17">
        <v>0.82</v>
      </c>
      <c r="H394" s="17">
        <v>0.83</v>
      </c>
      <c r="I394" s="17">
        <v>0.820149755415288</v>
      </c>
    </row>
    <row r="395">
      <c r="A395" t="str">
        <f t="shared" si="1"/>
        <v>Rename Variablerandom-forest100</v>
      </c>
      <c r="B395" s="1">
        <v>100.0</v>
      </c>
      <c r="C395" s="1" t="s">
        <v>132</v>
      </c>
      <c r="E395" s="1" t="s">
        <v>91</v>
      </c>
      <c r="F395" s="1" t="s">
        <v>141</v>
      </c>
      <c r="G395" s="17">
        <v>0.8</v>
      </c>
      <c r="H395" s="17">
        <v>0.88</v>
      </c>
      <c r="I395" s="17">
        <v>0.82180658155151</v>
      </c>
    </row>
    <row r="396">
      <c r="A396" t="str">
        <f t="shared" si="1"/>
        <v>Rename Variablelogistic-regression100</v>
      </c>
      <c r="B396" s="1">
        <v>100.0</v>
      </c>
      <c r="C396" s="1" t="s">
        <v>132</v>
      </c>
      <c r="E396" s="1" t="s">
        <v>91</v>
      </c>
      <c r="F396" s="1" t="s">
        <v>142</v>
      </c>
      <c r="G396" s="17">
        <v>0.73</v>
      </c>
      <c r="H396" s="17">
        <v>0.89</v>
      </c>
      <c r="I396" s="17">
        <v>0.768172156222359</v>
      </c>
    </row>
    <row r="397">
      <c r="A397" t="str">
        <f t="shared" si="1"/>
        <v>Inline Variabledecision-tree100</v>
      </c>
      <c r="B397" s="1">
        <v>100.0</v>
      </c>
      <c r="C397" s="1" t="s">
        <v>132</v>
      </c>
      <c r="E397" s="1" t="s">
        <v>87</v>
      </c>
      <c r="F397" s="1" t="s">
        <v>140</v>
      </c>
      <c r="G397" s="17">
        <v>1.0</v>
      </c>
      <c r="H397" s="17">
        <v>0.97</v>
      </c>
      <c r="I397" s="17">
        <v>0.982094525225031</v>
      </c>
    </row>
    <row r="398">
      <c r="A398" t="str">
        <f t="shared" si="1"/>
        <v>Inline Variablerandom-forest100</v>
      </c>
      <c r="B398" s="1">
        <v>100.0</v>
      </c>
      <c r="C398" s="1" t="s">
        <v>132</v>
      </c>
      <c r="E398" s="1" t="s">
        <v>87</v>
      </c>
      <c r="F398" s="1" t="s">
        <v>141</v>
      </c>
      <c r="G398" s="17">
        <v>1.0</v>
      </c>
      <c r="H398" s="17">
        <v>1.0</v>
      </c>
      <c r="I398" s="17">
        <v>0.99719966660372</v>
      </c>
    </row>
    <row r="399">
      <c r="A399" t="str">
        <f t="shared" si="1"/>
        <v>Inline Variablelogistic-regression100</v>
      </c>
      <c r="B399" s="1">
        <v>100.0</v>
      </c>
      <c r="C399" s="1" t="s">
        <v>132</v>
      </c>
      <c r="E399" s="1" t="s">
        <v>87</v>
      </c>
      <c r="F399" s="1" t="s">
        <v>142</v>
      </c>
      <c r="G399" s="17">
        <v>0.79</v>
      </c>
      <c r="H399" s="17">
        <v>0.9</v>
      </c>
      <c r="I399" s="17">
        <v>0.827024818053755</v>
      </c>
    </row>
    <row r="400">
      <c r="A400" t="str">
        <f t="shared" si="1"/>
        <v>Replace Variable With Attributedecision-tree100</v>
      </c>
      <c r="B400" s="1">
        <v>100.0</v>
      </c>
      <c r="C400" s="1" t="s">
        <v>132</v>
      </c>
      <c r="E400" s="1" t="s">
        <v>93</v>
      </c>
      <c r="F400" s="1" t="s">
        <v>140</v>
      </c>
      <c r="G400" s="17">
        <v>0.98</v>
      </c>
      <c r="H400" s="17">
        <v>0.94</v>
      </c>
      <c r="I400" s="17">
        <v>0.963381912143137</v>
      </c>
    </row>
    <row r="401">
      <c r="A401" t="str">
        <f t="shared" si="1"/>
        <v>Replace Variable With Attributerandom-forest100</v>
      </c>
      <c r="B401" s="1">
        <v>100.0</v>
      </c>
      <c r="C401" s="1" t="s">
        <v>132</v>
      </c>
      <c r="E401" s="1" t="s">
        <v>93</v>
      </c>
      <c r="F401" s="1" t="s">
        <v>141</v>
      </c>
      <c r="G401" s="17">
        <v>0.99</v>
      </c>
      <c r="H401" s="17">
        <v>0.99</v>
      </c>
      <c r="I401" s="17">
        <v>0.992295098851466</v>
      </c>
    </row>
    <row r="402">
      <c r="A402" t="str">
        <f t="shared" si="1"/>
        <v>Replace Variable With Attributelogistic-regression100</v>
      </c>
      <c r="B402" s="1">
        <v>100.0</v>
      </c>
      <c r="C402" s="1" t="s">
        <v>132</v>
      </c>
      <c r="E402" s="1" t="s">
        <v>93</v>
      </c>
      <c r="F402" s="1" t="s">
        <v>142</v>
      </c>
      <c r="G402" s="17">
        <v>0.8</v>
      </c>
      <c r="H402" s="17">
        <v>0.91</v>
      </c>
      <c r="I402" s="17">
        <v>0.844676530861074</v>
      </c>
    </row>
    <row r="403">
      <c r="A403" t="str">
        <f t="shared" si="1"/>
        <v>Parameterize Variabledecision-tree100</v>
      </c>
      <c r="B403" s="1">
        <v>100.0</v>
      </c>
      <c r="C403" s="1" t="s">
        <v>132</v>
      </c>
      <c r="E403" s="1" t="s">
        <v>88</v>
      </c>
      <c r="F403" s="1" t="s">
        <v>140</v>
      </c>
      <c r="G403" s="17">
        <v>0.99</v>
      </c>
      <c r="H403" s="17">
        <v>0.95</v>
      </c>
      <c r="I403" s="17">
        <v>0.966129849809715</v>
      </c>
    </row>
    <row r="404">
      <c r="A404" t="str">
        <f t="shared" si="1"/>
        <v>Parameterize Variablerandom-forest100</v>
      </c>
      <c r="B404" s="1">
        <v>100.0</v>
      </c>
      <c r="C404" s="1" t="s">
        <v>132</v>
      </c>
      <c r="E404" s="1" t="s">
        <v>88</v>
      </c>
      <c r="F404" s="1" t="s">
        <v>141</v>
      </c>
      <c r="G404" s="17">
        <v>0.99</v>
      </c>
      <c r="H404" s="17">
        <v>1.0</v>
      </c>
      <c r="I404" s="17">
        <v>0.992215052032825</v>
      </c>
    </row>
    <row r="405">
      <c r="A405" t="str">
        <f t="shared" si="1"/>
        <v>Parameterize Variablelogistic-regression100</v>
      </c>
      <c r="B405" s="1">
        <v>100.0</v>
      </c>
      <c r="C405" s="1" t="s">
        <v>132</v>
      </c>
      <c r="E405" s="1" t="s">
        <v>88</v>
      </c>
      <c r="F405" s="1" t="s">
        <v>142</v>
      </c>
      <c r="G405" s="17">
        <v>0.78</v>
      </c>
      <c r="H405" s="17">
        <v>0.89</v>
      </c>
      <c r="I405" s="17">
        <v>0.822457348974419</v>
      </c>
    </row>
    <row r="406">
      <c r="A406" t="str">
        <f t="shared" si="1"/>
        <v>Extract Variabledecision-tree100</v>
      </c>
      <c r="B406" s="1">
        <v>100.0</v>
      </c>
      <c r="C406" s="1" t="s">
        <v>132</v>
      </c>
      <c r="E406" s="1" t="s">
        <v>85</v>
      </c>
      <c r="F406" s="1" t="s">
        <v>140</v>
      </c>
      <c r="G406" s="17">
        <v>0.93</v>
      </c>
      <c r="H406" s="17">
        <v>0.89</v>
      </c>
      <c r="I406" s="17">
        <v>0.911766779929249</v>
      </c>
    </row>
    <row r="407">
      <c r="A407" t="str">
        <f t="shared" si="1"/>
        <v>Extract Variablerandom-forest100</v>
      </c>
      <c r="B407" s="1">
        <v>100.0</v>
      </c>
      <c r="C407" s="1" t="s">
        <v>132</v>
      </c>
      <c r="E407" s="1" t="s">
        <v>85</v>
      </c>
      <c r="F407" s="1" t="s">
        <v>141</v>
      </c>
      <c r="G407" s="17">
        <v>0.97</v>
      </c>
      <c r="H407" s="17">
        <v>0.96</v>
      </c>
      <c r="I407" s="17">
        <v>0.969012870042822</v>
      </c>
    </row>
    <row r="408">
      <c r="A408" t="str">
        <f t="shared" si="1"/>
        <v>Extract Variablelogistic-regression100</v>
      </c>
      <c r="B408" s="1">
        <v>100.0</v>
      </c>
      <c r="C408" s="1" t="s">
        <v>132</v>
      </c>
      <c r="E408" s="1" t="s">
        <v>85</v>
      </c>
      <c r="F408" s="1" t="s">
        <v>142</v>
      </c>
      <c r="G408" s="17">
        <v>0.83</v>
      </c>
      <c r="H408" s="17">
        <v>0.86</v>
      </c>
      <c r="I408" s="17">
        <v>0.841628304784956</v>
      </c>
    </row>
    <row r="409">
      <c r="A409" t="str">
        <f t="shared" si="1"/>
        <v>apacheRename Parameterdecision-tree100</v>
      </c>
      <c r="B409" s="1">
        <v>100.0</v>
      </c>
      <c r="C409" s="1" t="s">
        <v>132</v>
      </c>
      <c r="D409" s="1" t="s">
        <v>144</v>
      </c>
      <c r="E409" s="1" t="s">
        <v>89</v>
      </c>
      <c r="F409" s="1" t="s">
        <v>140</v>
      </c>
      <c r="G409" s="17">
        <v>0.91</v>
      </c>
      <c r="H409" s="17">
        <v>0.96</v>
      </c>
      <c r="I409" s="17">
        <v>0.925946740758114</v>
      </c>
    </row>
    <row r="410">
      <c r="A410" t="str">
        <f t="shared" si="1"/>
        <v>apacheRename Parameterrandom-forest100</v>
      </c>
      <c r="B410" s="1">
        <v>100.0</v>
      </c>
      <c r="C410" s="1" t="s">
        <v>132</v>
      </c>
      <c r="D410" s="1" t="s">
        <v>144</v>
      </c>
      <c r="E410" s="1" t="s">
        <v>89</v>
      </c>
      <c r="F410" s="1" t="s">
        <v>141</v>
      </c>
      <c r="G410" s="17">
        <v>0.89</v>
      </c>
      <c r="H410" s="17">
        <v>0.95</v>
      </c>
      <c r="I410" s="17">
        <v>0.907648107721266</v>
      </c>
    </row>
    <row r="411">
      <c r="A411" t="str">
        <f t="shared" si="1"/>
        <v>apacheRename Parameterlogistic-regression100</v>
      </c>
      <c r="B411" s="1">
        <v>100.0</v>
      </c>
      <c r="C411" s="1" t="s">
        <v>132</v>
      </c>
      <c r="D411" s="1" t="s">
        <v>144</v>
      </c>
      <c r="E411" s="1" t="s">
        <v>89</v>
      </c>
      <c r="F411" s="1" t="s">
        <v>142</v>
      </c>
      <c r="G411" s="17">
        <v>0.87</v>
      </c>
      <c r="H411" s="17">
        <v>0.96</v>
      </c>
      <c r="I411" s="17">
        <v>0.896202181848798</v>
      </c>
    </row>
    <row r="412">
      <c r="A412" t="str">
        <f t="shared" si="1"/>
        <v>apacheRename Variabledecision-tree100</v>
      </c>
      <c r="B412" s="1">
        <v>100.0</v>
      </c>
      <c r="C412" s="1" t="s">
        <v>132</v>
      </c>
      <c r="D412" s="1" t="s">
        <v>144</v>
      </c>
      <c r="E412" s="1" t="s">
        <v>91</v>
      </c>
      <c r="F412" s="1" t="s">
        <v>140</v>
      </c>
      <c r="G412" s="17">
        <v>0.85</v>
      </c>
      <c r="H412" s="17">
        <v>0.99</v>
      </c>
      <c r="I412" s="17">
        <v>0.88624779740319</v>
      </c>
    </row>
    <row r="413">
      <c r="A413" t="str">
        <f t="shared" si="1"/>
        <v>apacheRename Variablerandom-forest100</v>
      </c>
      <c r="B413" s="1">
        <v>100.0</v>
      </c>
      <c r="C413" s="1" t="s">
        <v>132</v>
      </c>
      <c r="D413" s="1" t="s">
        <v>144</v>
      </c>
      <c r="E413" s="1" t="s">
        <v>91</v>
      </c>
      <c r="F413" s="1" t="s">
        <v>141</v>
      </c>
      <c r="G413" s="17">
        <v>0.85</v>
      </c>
      <c r="H413" s="17">
        <v>1.0</v>
      </c>
      <c r="I413" s="17">
        <v>0.883340790589423</v>
      </c>
    </row>
    <row r="414">
      <c r="A414" t="str">
        <f t="shared" si="1"/>
        <v>apacheRename Variablelogistic-regression100</v>
      </c>
      <c r="B414" s="1">
        <v>100.0</v>
      </c>
      <c r="C414" s="1" t="s">
        <v>132</v>
      </c>
      <c r="D414" s="1" t="s">
        <v>144</v>
      </c>
      <c r="E414" s="1" t="s">
        <v>91</v>
      </c>
      <c r="F414" s="1" t="s">
        <v>142</v>
      </c>
      <c r="G414" s="17">
        <v>0.83</v>
      </c>
      <c r="H414" s="17">
        <v>0.96</v>
      </c>
      <c r="I414" s="17">
        <v>0.850424432135962</v>
      </c>
    </row>
    <row r="415">
      <c r="A415" t="str">
        <f t="shared" si="1"/>
        <v>apacheInline Variabledecision-tree100</v>
      </c>
      <c r="B415" s="1">
        <v>100.0</v>
      </c>
      <c r="C415" s="1" t="s">
        <v>132</v>
      </c>
      <c r="D415" s="1" t="s">
        <v>144</v>
      </c>
      <c r="E415" s="1" t="s">
        <v>87</v>
      </c>
      <c r="F415" s="1" t="s">
        <v>140</v>
      </c>
      <c r="G415" s="17">
        <v>1.0</v>
      </c>
      <c r="H415" s="17">
        <v>0.99</v>
      </c>
      <c r="I415" s="17">
        <v>0.994424778761062</v>
      </c>
    </row>
    <row r="416">
      <c r="A416" t="str">
        <f t="shared" si="1"/>
        <v>apacheInline Variablerandom-forest100</v>
      </c>
      <c r="B416" s="1">
        <v>100.0</v>
      </c>
      <c r="C416" s="1" t="s">
        <v>132</v>
      </c>
      <c r="D416" s="1" t="s">
        <v>144</v>
      </c>
      <c r="E416" s="1" t="s">
        <v>87</v>
      </c>
      <c r="F416" s="1" t="s">
        <v>141</v>
      </c>
      <c r="G416" s="17">
        <v>1.0</v>
      </c>
      <c r="H416" s="17">
        <v>1.0</v>
      </c>
      <c r="I416" s="17">
        <v>0.999026548672566</v>
      </c>
    </row>
    <row r="417">
      <c r="A417" t="str">
        <f t="shared" si="1"/>
        <v>apacheInline Variablelogistic-regression100</v>
      </c>
      <c r="B417" s="1">
        <v>100.0</v>
      </c>
      <c r="C417" s="1" t="s">
        <v>132</v>
      </c>
      <c r="D417" s="1" t="s">
        <v>144</v>
      </c>
      <c r="E417" s="1" t="s">
        <v>87</v>
      </c>
      <c r="F417" s="1" t="s">
        <v>142</v>
      </c>
      <c r="G417" s="17">
        <v>0.91</v>
      </c>
      <c r="H417" s="17">
        <v>0.95</v>
      </c>
      <c r="I417" s="17">
        <v>0.927699115044247</v>
      </c>
    </row>
    <row r="418">
      <c r="A418" t="str">
        <f t="shared" si="1"/>
        <v>apacheParameterize Variabledecision-tree100</v>
      </c>
      <c r="B418" s="1">
        <v>100.0</v>
      </c>
      <c r="C418" s="1" t="s">
        <v>132</v>
      </c>
      <c r="D418" s="1" t="s">
        <v>144</v>
      </c>
      <c r="E418" s="1" t="s">
        <v>88</v>
      </c>
      <c r="F418" s="1" t="s">
        <v>140</v>
      </c>
      <c r="G418" s="17">
        <v>1.0</v>
      </c>
      <c r="H418" s="17">
        <v>0.99</v>
      </c>
      <c r="I418" s="17">
        <v>0.9931069243604</v>
      </c>
    </row>
    <row r="419">
      <c r="A419" t="str">
        <f t="shared" si="1"/>
        <v>apacheParameterize Variablerandom-forest100</v>
      </c>
      <c r="B419" s="1">
        <v>100.0</v>
      </c>
      <c r="C419" s="1" t="s">
        <v>132</v>
      </c>
      <c r="D419" s="1" t="s">
        <v>144</v>
      </c>
      <c r="E419" s="1" t="s">
        <v>88</v>
      </c>
      <c r="F419" s="1" t="s">
        <v>141</v>
      </c>
      <c r="G419" s="17">
        <v>1.0</v>
      </c>
      <c r="H419" s="17">
        <v>1.0</v>
      </c>
      <c r="I419" s="17">
        <v>0.999353680014831</v>
      </c>
    </row>
    <row r="420">
      <c r="A420" t="str">
        <f t="shared" si="1"/>
        <v>apacheParameterize Variablelogistic-regression100</v>
      </c>
      <c r="B420" s="1">
        <v>100.0</v>
      </c>
      <c r="C420" s="1" t="s">
        <v>132</v>
      </c>
      <c r="D420" s="1" t="s">
        <v>144</v>
      </c>
      <c r="E420" s="1" t="s">
        <v>88</v>
      </c>
      <c r="F420" s="1" t="s">
        <v>142</v>
      </c>
      <c r="G420" s="17">
        <v>0.91</v>
      </c>
      <c r="H420" s="17">
        <v>0.95</v>
      </c>
      <c r="I420" s="17">
        <v>0.927848998887652</v>
      </c>
    </row>
    <row r="421">
      <c r="A421" t="str">
        <f t="shared" si="1"/>
        <v>apacheReplace Variable With Attributedecision-tree100</v>
      </c>
      <c r="B421" s="1">
        <v>100.0</v>
      </c>
      <c r="C421" s="1" t="s">
        <v>132</v>
      </c>
      <c r="D421" s="1" t="s">
        <v>144</v>
      </c>
      <c r="E421" s="1" t="s">
        <v>93</v>
      </c>
      <c r="F421" s="1" t="s">
        <v>140</v>
      </c>
      <c r="G421" s="17">
        <v>1.0</v>
      </c>
      <c r="H421" s="17">
        <v>0.99</v>
      </c>
      <c r="I421" s="17">
        <v>0.991822262920444</v>
      </c>
    </row>
    <row r="422">
      <c r="A422" t="str">
        <f t="shared" si="1"/>
        <v>apacheReplace Variable With Attributerandom-forest100</v>
      </c>
      <c r="B422" s="1">
        <v>100.0</v>
      </c>
      <c r="C422" s="1" t="s">
        <v>132</v>
      </c>
      <c r="D422" s="1" t="s">
        <v>144</v>
      </c>
      <c r="E422" s="1" t="s">
        <v>93</v>
      </c>
      <c r="F422" s="1" t="s">
        <v>141</v>
      </c>
      <c r="G422" s="17">
        <v>1.0</v>
      </c>
      <c r="H422" s="17">
        <v>1.0</v>
      </c>
      <c r="I422" s="17">
        <v>0.998364750375962</v>
      </c>
    </row>
    <row r="423">
      <c r="A423" t="str">
        <f t="shared" si="1"/>
        <v>apacheReplace Variable With Attributelogistic-regression100</v>
      </c>
      <c r="B423" s="1">
        <v>100.0</v>
      </c>
      <c r="C423" s="1" t="s">
        <v>132</v>
      </c>
      <c r="D423" s="1" t="s">
        <v>144</v>
      </c>
      <c r="E423" s="1" t="s">
        <v>93</v>
      </c>
      <c r="F423" s="1" t="s">
        <v>142</v>
      </c>
      <c r="G423" s="17">
        <v>0.93</v>
      </c>
      <c r="H423" s="17">
        <v>0.97</v>
      </c>
      <c r="I423" s="17">
        <v>0.949281949345602</v>
      </c>
    </row>
    <row r="424">
      <c r="A424" t="str">
        <f t="shared" si="1"/>
        <v>apacheExtract Variabledecision-tree100</v>
      </c>
      <c r="B424" s="1">
        <v>100.0</v>
      </c>
      <c r="C424" s="1" t="s">
        <v>132</v>
      </c>
      <c r="D424" s="1" t="s">
        <v>144</v>
      </c>
      <c r="E424" s="1" t="s">
        <v>85</v>
      </c>
      <c r="F424" s="1" t="s">
        <v>140</v>
      </c>
      <c r="G424" s="17">
        <v>0.99</v>
      </c>
      <c r="H424" s="17">
        <v>0.96</v>
      </c>
      <c r="I424" s="17">
        <v>0.976343443993312</v>
      </c>
    </row>
    <row r="425">
      <c r="A425" t="str">
        <f t="shared" si="1"/>
        <v>apacheExtract Variablerandom-forest100</v>
      </c>
      <c r="B425" s="1">
        <v>100.0</v>
      </c>
      <c r="C425" s="1" t="s">
        <v>132</v>
      </c>
      <c r="D425" s="1" t="s">
        <v>144</v>
      </c>
      <c r="E425" s="1" t="s">
        <v>85</v>
      </c>
      <c r="F425" s="1" t="s">
        <v>141</v>
      </c>
      <c r="G425" s="17">
        <v>1.0</v>
      </c>
      <c r="H425" s="17">
        <v>1.0</v>
      </c>
      <c r="I425" s="17">
        <v>0.997159859883767</v>
      </c>
    </row>
    <row r="426">
      <c r="A426" t="str">
        <f t="shared" si="1"/>
        <v>apacheExtract Variablelogistic-regression100</v>
      </c>
      <c r="B426" s="1">
        <v>100.0</v>
      </c>
      <c r="C426" s="1" t="s">
        <v>132</v>
      </c>
      <c r="D426" s="1" t="s">
        <v>144</v>
      </c>
      <c r="E426" s="1" t="s">
        <v>85</v>
      </c>
      <c r="F426" s="1" t="s">
        <v>142</v>
      </c>
      <c r="G426" s="17">
        <v>0.91</v>
      </c>
      <c r="H426" s="17">
        <v>0.94</v>
      </c>
      <c r="I426" s="17">
        <v>0.924862670169572</v>
      </c>
    </row>
    <row r="427">
      <c r="A427" t="str">
        <f t="shared" si="1"/>
        <v>fdroidRename Variabledecision-tree100</v>
      </c>
      <c r="B427" s="1">
        <v>100.0</v>
      </c>
      <c r="C427" s="1" t="s">
        <v>132</v>
      </c>
      <c r="D427" s="1" t="s">
        <v>145</v>
      </c>
      <c r="E427" s="1" t="s">
        <v>91</v>
      </c>
      <c r="F427" s="1" t="s">
        <v>140</v>
      </c>
      <c r="G427" s="17">
        <v>0.66</v>
      </c>
      <c r="H427" s="17">
        <v>0.96</v>
      </c>
      <c r="I427" s="17">
        <v>0.719053067280451</v>
      </c>
    </row>
    <row r="428">
      <c r="A428" t="str">
        <f t="shared" si="1"/>
        <v>fdroidRename Variablerandom-forest100</v>
      </c>
      <c r="B428" s="1">
        <v>100.0</v>
      </c>
      <c r="C428" s="1" t="s">
        <v>132</v>
      </c>
      <c r="D428" s="1" t="s">
        <v>145</v>
      </c>
      <c r="E428" s="1" t="s">
        <v>91</v>
      </c>
      <c r="F428" s="1" t="s">
        <v>141</v>
      </c>
      <c r="G428" s="17">
        <v>0.66</v>
      </c>
      <c r="H428" s="17">
        <v>0.99</v>
      </c>
      <c r="I428" s="17">
        <v>0.727116899671912</v>
      </c>
    </row>
    <row r="429">
      <c r="A429" t="str">
        <f t="shared" si="1"/>
        <v>fdroidRename Variablelogistic-regression100</v>
      </c>
      <c r="B429" s="1">
        <v>100.0</v>
      </c>
      <c r="C429" s="1" t="s">
        <v>132</v>
      </c>
      <c r="D429" s="1" t="s">
        <v>145</v>
      </c>
      <c r="E429" s="1" t="s">
        <v>91</v>
      </c>
      <c r="F429" s="1" t="s">
        <v>142</v>
      </c>
      <c r="G429" s="17">
        <v>0.65</v>
      </c>
      <c r="H429" s="17">
        <v>0.77</v>
      </c>
      <c r="I429" s="17">
        <v>0.674738708724038</v>
      </c>
    </row>
    <row r="430">
      <c r="A430" t="str">
        <f t="shared" si="1"/>
        <v>fdroidRename Parameterdecision-tree100</v>
      </c>
      <c r="B430" s="1">
        <v>100.0</v>
      </c>
      <c r="C430" s="1" t="s">
        <v>132</v>
      </c>
      <c r="D430" s="1" t="s">
        <v>145</v>
      </c>
      <c r="E430" s="1" t="s">
        <v>89</v>
      </c>
      <c r="F430" s="1" t="s">
        <v>140</v>
      </c>
      <c r="G430" s="17">
        <v>0.62</v>
      </c>
      <c r="H430" s="17">
        <v>0.95</v>
      </c>
      <c r="I430" s="17">
        <v>0.673096924808416</v>
      </c>
    </row>
    <row r="431">
      <c r="A431" t="str">
        <f t="shared" si="1"/>
        <v>fdroidRename Parameterrandom-forest100</v>
      </c>
      <c r="B431" s="1">
        <v>100.0</v>
      </c>
      <c r="C431" s="1" t="s">
        <v>132</v>
      </c>
      <c r="D431" s="1" t="s">
        <v>145</v>
      </c>
      <c r="E431" s="1" t="s">
        <v>89</v>
      </c>
      <c r="F431" s="1" t="s">
        <v>141</v>
      </c>
      <c r="G431" s="17">
        <v>0.63</v>
      </c>
      <c r="H431" s="17">
        <v>0.98</v>
      </c>
      <c r="I431" s="17">
        <v>0.685384257144648</v>
      </c>
    </row>
    <row r="432">
      <c r="A432" t="str">
        <f t="shared" si="1"/>
        <v>fdroidRename Parameterlogistic-regression100</v>
      </c>
      <c r="B432" s="1">
        <v>100.0</v>
      </c>
      <c r="C432" s="1" t="s">
        <v>132</v>
      </c>
      <c r="D432" s="1" t="s">
        <v>145</v>
      </c>
      <c r="E432" s="1" t="s">
        <v>89</v>
      </c>
      <c r="F432" s="1" t="s">
        <v>142</v>
      </c>
      <c r="G432" s="17">
        <v>0.65</v>
      </c>
      <c r="H432" s="17">
        <v>0.81</v>
      </c>
      <c r="I432" s="17">
        <v>0.678831824247472</v>
      </c>
    </row>
    <row r="433">
      <c r="A433" t="str">
        <f t="shared" si="1"/>
        <v>fdroidReplace Variable With Attributedecision-tree100</v>
      </c>
      <c r="B433" s="1">
        <v>100.0</v>
      </c>
      <c r="C433" s="1" t="s">
        <v>132</v>
      </c>
      <c r="D433" s="1" t="s">
        <v>145</v>
      </c>
      <c r="E433" s="1" t="s">
        <v>93</v>
      </c>
      <c r="F433" s="1" t="s">
        <v>140</v>
      </c>
      <c r="G433" s="17">
        <v>0.97</v>
      </c>
      <c r="H433" s="17">
        <v>0.9</v>
      </c>
      <c r="I433" s="17">
        <v>0.933875623441396</v>
      </c>
    </row>
    <row r="434">
      <c r="A434" t="str">
        <f t="shared" si="1"/>
        <v>fdroidReplace Variable With Attributerandom-forest100</v>
      </c>
      <c r="B434" s="1">
        <v>100.0</v>
      </c>
      <c r="C434" s="1" t="s">
        <v>132</v>
      </c>
      <c r="D434" s="1" t="s">
        <v>145</v>
      </c>
      <c r="E434" s="1" t="s">
        <v>93</v>
      </c>
      <c r="F434" s="1" t="s">
        <v>141</v>
      </c>
      <c r="G434" s="17">
        <v>0.99</v>
      </c>
      <c r="H434" s="17">
        <v>0.99</v>
      </c>
      <c r="I434" s="17">
        <v>0.98627493765586</v>
      </c>
    </row>
    <row r="435">
      <c r="A435" t="str">
        <f t="shared" si="1"/>
        <v>fdroidReplace Variable With Attributelogistic-regression100</v>
      </c>
      <c r="B435" s="1">
        <v>100.0</v>
      </c>
      <c r="C435" s="1" t="s">
        <v>132</v>
      </c>
      <c r="D435" s="1" t="s">
        <v>145</v>
      </c>
      <c r="E435" s="1" t="s">
        <v>93</v>
      </c>
      <c r="F435" s="1" t="s">
        <v>142</v>
      </c>
      <c r="G435" s="17">
        <v>0.78</v>
      </c>
      <c r="H435" s="17">
        <v>0.79</v>
      </c>
      <c r="I435" s="17">
        <v>0.784259351620947</v>
      </c>
    </row>
    <row r="436">
      <c r="A436" t="str">
        <f t="shared" si="1"/>
        <v>fdroidInline Variabledecision-tree100</v>
      </c>
      <c r="B436" s="1">
        <v>100.0</v>
      </c>
      <c r="C436" s="1" t="s">
        <v>132</v>
      </c>
      <c r="D436" s="1" t="s">
        <v>145</v>
      </c>
      <c r="E436" s="1" t="s">
        <v>87</v>
      </c>
      <c r="F436" s="1" t="s">
        <v>140</v>
      </c>
      <c r="G436" s="17">
        <v>0.97</v>
      </c>
      <c r="H436" s="17">
        <v>0.88</v>
      </c>
      <c r="I436" s="17">
        <v>0.925268419908715</v>
      </c>
    </row>
    <row r="437">
      <c r="A437" t="str">
        <f t="shared" si="1"/>
        <v>fdroidInline Variablerandom-forest100</v>
      </c>
      <c r="B437" s="1">
        <v>100.0</v>
      </c>
      <c r="C437" s="1" t="s">
        <v>132</v>
      </c>
      <c r="D437" s="1" t="s">
        <v>145</v>
      </c>
      <c r="E437" s="1" t="s">
        <v>87</v>
      </c>
      <c r="F437" s="1" t="s">
        <v>141</v>
      </c>
      <c r="G437" s="17">
        <v>0.98</v>
      </c>
      <c r="H437" s="17">
        <v>0.99</v>
      </c>
      <c r="I437" s="17">
        <v>0.983929580525972</v>
      </c>
    </row>
    <row r="438">
      <c r="A438" t="str">
        <f t="shared" si="1"/>
        <v>fdroidInline Variablelogistic-regression100</v>
      </c>
      <c r="B438" s="1">
        <v>100.0</v>
      </c>
      <c r="C438" s="1" t="s">
        <v>132</v>
      </c>
      <c r="D438" s="1" t="s">
        <v>145</v>
      </c>
      <c r="E438" s="1" t="s">
        <v>87</v>
      </c>
      <c r="F438" s="1" t="s">
        <v>142</v>
      </c>
      <c r="G438" s="17">
        <v>0.73</v>
      </c>
      <c r="H438" s="17">
        <v>0.76</v>
      </c>
      <c r="I438" s="17">
        <v>0.739320799826124</v>
      </c>
    </row>
    <row r="439">
      <c r="A439" t="str">
        <f t="shared" si="1"/>
        <v>fdroidParameterize Variabledecision-tree100</v>
      </c>
      <c r="B439" s="1">
        <v>100.0</v>
      </c>
      <c r="C439" s="1" t="s">
        <v>132</v>
      </c>
      <c r="D439" s="1" t="s">
        <v>145</v>
      </c>
      <c r="E439" s="1" t="s">
        <v>88</v>
      </c>
      <c r="F439" s="1" t="s">
        <v>140</v>
      </c>
      <c r="G439" s="17">
        <v>0.91</v>
      </c>
      <c r="H439" s="17">
        <v>0.78</v>
      </c>
      <c r="I439" s="17">
        <v>0.851191498497209</v>
      </c>
    </row>
    <row r="440">
      <c r="A440" t="str">
        <f t="shared" si="1"/>
        <v>fdroidParameterize Variablerandom-forest100</v>
      </c>
      <c r="B440" s="1">
        <v>100.0</v>
      </c>
      <c r="C440" s="1" t="s">
        <v>132</v>
      </c>
      <c r="D440" s="1" t="s">
        <v>145</v>
      </c>
      <c r="E440" s="1" t="s">
        <v>88</v>
      </c>
      <c r="F440" s="1" t="s">
        <v>141</v>
      </c>
      <c r="G440" s="17">
        <v>0.96</v>
      </c>
      <c r="H440" s="17">
        <v>0.97</v>
      </c>
      <c r="I440" s="17">
        <v>0.962239695148132</v>
      </c>
    </row>
    <row r="441">
      <c r="A441" t="str">
        <f t="shared" si="1"/>
        <v>fdroidParameterize Variablelogistic-regression100</v>
      </c>
      <c r="B441" s="1">
        <v>100.0</v>
      </c>
      <c r="C441" s="1" t="s">
        <v>132</v>
      </c>
      <c r="D441" s="1" t="s">
        <v>145</v>
      </c>
      <c r="E441" s="1" t="s">
        <v>88</v>
      </c>
      <c r="F441" s="1" t="s">
        <v>142</v>
      </c>
      <c r="G441" s="17">
        <v>0.74</v>
      </c>
      <c r="H441" s="17">
        <v>0.71</v>
      </c>
      <c r="I441" s="17">
        <v>0.726204916273078</v>
      </c>
    </row>
    <row r="442">
      <c r="A442" t="str">
        <f t="shared" si="1"/>
        <v>fdroidExtract Variabledecision-tree100</v>
      </c>
      <c r="B442" s="1">
        <v>100.0</v>
      </c>
      <c r="C442" s="1" t="s">
        <v>132</v>
      </c>
      <c r="D442" s="1" t="s">
        <v>145</v>
      </c>
      <c r="E442" s="1" t="s">
        <v>85</v>
      </c>
      <c r="F442" s="1" t="s">
        <v>140</v>
      </c>
      <c r="G442" s="17">
        <v>0.86</v>
      </c>
      <c r="H442" s="17">
        <v>0.76</v>
      </c>
      <c r="I442" s="17">
        <v>0.816565452091767</v>
      </c>
    </row>
    <row r="443">
      <c r="A443" t="str">
        <f t="shared" si="1"/>
        <v>fdroidExtract Variablerandom-forest100</v>
      </c>
      <c r="B443" s="1">
        <v>100.0</v>
      </c>
      <c r="C443" s="1" t="s">
        <v>132</v>
      </c>
      <c r="D443" s="1" t="s">
        <v>145</v>
      </c>
      <c r="E443" s="1" t="s">
        <v>85</v>
      </c>
      <c r="F443" s="1" t="s">
        <v>141</v>
      </c>
      <c r="G443" s="17">
        <v>0.91</v>
      </c>
      <c r="H443" s="17">
        <v>0.86</v>
      </c>
      <c r="I443" s="17">
        <v>0.884750337381916</v>
      </c>
    </row>
    <row r="444">
      <c r="A444" t="str">
        <f t="shared" si="1"/>
        <v>fdroidExtract Variablelogistic-regression100</v>
      </c>
      <c r="B444" s="1">
        <v>100.0</v>
      </c>
      <c r="C444" s="1" t="s">
        <v>132</v>
      </c>
      <c r="D444" s="1" t="s">
        <v>145</v>
      </c>
      <c r="E444" s="1" t="s">
        <v>85</v>
      </c>
      <c r="F444" s="1" t="s">
        <v>142</v>
      </c>
      <c r="G444" s="17">
        <v>0.83</v>
      </c>
      <c r="H444" s="17">
        <v>0.78</v>
      </c>
      <c r="I444" s="17">
        <v>0.808367071524966</v>
      </c>
    </row>
    <row r="445">
      <c r="A445" t="str">
        <f t="shared" si="1"/>
        <v>githubRename Parameterdecision-tree100</v>
      </c>
      <c r="B445" s="1">
        <v>100.0</v>
      </c>
      <c r="C445" s="1" t="s">
        <v>132</v>
      </c>
      <c r="D445" s="1" t="s">
        <v>139</v>
      </c>
      <c r="E445" s="1" t="s">
        <v>89</v>
      </c>
      <c r="F445" s="1" t="s">
        <v>140</v>
      </c>
      <c r="G445" s="17">
        <v>0.8</v>
      </c>
      <c r="H445" s="17">
        <v>0.87</v>
      </c>
      <c r="I445" s="17">
        <v>0.821044297590524</v>
      </c>
    </row>
    <row r="446">
      <c r="A446" t="str">
        <f t="shared" si="1"/>
        <v>githubRename Parameterrandom-forest100</v>
      </c>
      <c r="B446" s="1">
        <v>100.0</v>
      </c>
      <c r="C446" s="1" t="s">
        <v>132</v>
      </c>
      <c r="D446" s="1" t="s">
        <v>139</v>
      </c>
      <c r="E446" s="1" t="s">
        <v>89</v>
      </c>
      <c r="F446" s="1" t="s">
        <v>141</v>
      </c>
      <c r="G446" s="17">
        <v>0.81</v>
      </c>
      <c r="H446" s="17">
        <v>0.9</v>
      </c>
      <c r="I446" s="17">
        <v>0.840796352697983</v>
      </c>
    </row>
    <row r="447">
      <c r="A447" t="str">
        <f t="shared" si="1"/>
        <v>githubRename Parameterlogistic-regression100</v>
      </c>
      <c r="B447" s="1">
        <v>100.0</v>
      </c>
      <c r="C447" s="1" t="s">
        <v>132</v>
      </c>
      <c r="D447" s="1" t="s">
        <v>139</v>
      </c>
      <c r="E447" s="1" t="s">
        <v>89</v>
      </c>
      <c r="F447" s="1" t="s">
        <v>142</v>
      </c>
      <c r="G447" s="17">
        <v>0.8</v>
      </c>
      <c r="H447" s="17">
        <v>0.91</v>
      </c>
      <c r="I447" s="17">
        <v>0.835044568207224</v>
      </c>
    </row>
    <row r="448">
      <c r="A448" t="str">
        <f t="shared" si="1"/>
        <v>githubRename Variabledecision-tree100</v>
      </c>
      <c r="B448" s="1">
        <v>100.0</v>
      </c>
      <c r="C448" s="1" t="s">
        <v>132</v>
      </c>
      <c r="D448" s="1" t="s">
        <v>139</v>
      </c>
      <c r="E448" s="1" t="s">
        <v>91</v>
      </c>
      <c r="F448" s="1" t="s">
        <v>140</v>
      </c>
      <c r="G448" s="17">
        <v>0.81</v>
      </c>
      <c r="H448" s="17">
        <v>0.87</v>
      </c>
      <c r="I448" s="17">
        <v>0.828064895253195</v>
      </c>
    </row>
    <row r="449">
      <c r="A449" t="str">
        <f t="shared" si="1"/>
        <v>githubRename Variablerandom-forest100</v>
      </c>
      <c r="B449" s="1">
        <v>100.0</v>
      </c>
      <c r="C449" s="1" t="s">
        <v>132</v>
      </c>
      <c r="D449" s="1" t="s">
        <v>139</v>
      </c>
      <c r="E449" s="1" t="s">
        <v>91</v>
      </c>
      <c r="F449" s="1" t="s">
        <v>141</v>
      </c>
      <c r="G449" s="17">
        <v>0.82</v>
      </c>
      <c r="H449" s="17">
        <v>0.9</v>
      </c>
      <c r="I449" s="17">
        <v>0.85096220906616</v>
      </c>
    </row>
    <row r="450">
      <c r="A450" t="str">
        <f t="shared" si="1"/>
        <v>githubRename Variablelogistic-regression100</v>
      </c>
      <c r="B450" s="1">
        <v>100.0</v>
      </c>
      <c r="C450" s="1" t="s">
        <v>132</v>
      </c>
      <c r="D450" s="1" t="s">
        <v>139</v>
      </c>
      <c r="E450" s="1" t="s">
        <v>91</v>
      </c>
      <c r="F450" s="1" t="s">
        <v>142</v>
      </c>
      <c r="G450" s="17">
        <v>0.77</v>
      </c>
      <c r="H450" s="17">
        <v>0.89</v>
      </c>
      <c r="I450" s="17">
        <v>0.807590927728313</v>
      </c>
    </row>
    <row r="451">
      <c r="A451" t="str">
        <f t="shared" si="1"/>
        <v>githubInline Variabledecision-tree100</v>
      </c>
      <c r="B451" s="1">
        <v>100.0</v>
      </c>
      <c r="C451" s="1" t="s">
        <v>132</v>
      </c>
      <c r="D451" s="1" t="s">
        <v>139</v>
      </c>
      <c r="E451" s="1" t="s">
        <v>87</v>
      </c>
      <c r="F451" s="1" t="s">
        <v>140</v>
      </c>
      <c r="G451" s="17">
        <v>1.0</v>
      </c>
      <c r="H451" s="17">
        <v>0.97</v>
      </c>
      <c r="I451" s="17">
        <v>0.983928572832633</v>
      </c>
    </row>
    <row r="452">
      <c r="A452" t="str">
        <f t="shared" si="1"/>
        <v>githubInline Variablerandom-forest100</v>
      </c>
      <c r="B452" s="1">
        <v>100.0</v>
      </c>
      <c r="C452" s="1" t="s">
        <v>132</v>
      </c>
      <c r="D452" s="1" t="s">
        <v>139</v>
      </c>
      <c r="E452" s="1" t="s">
        <v>87</v>
      </c>
      <c r="F452" s="1" t="s">
        <v>141</v>
      </c>
      <c r="G452" s="17">
        <v>1.0</v>
      </c>
      <c r="H452" s="17">
        <v>1.0</v>
      </c>
      <c r="I452" s="17">
        <v>0.998204433410388</v>
      </c>
    </row>
    <row r="453">
      <c r="A453" t="str">
        <f t="shared" si="1"/>
        <v>githubInline Variablelogistic-regression100</v>
      </c>
      <c r="B453" s="1">
        <v>100.0</v>
      </c>
      <c r="C453" s="1" t="s">
        <v>132</v>
      </c>
      <c r="D453" s="1" t="s">
        <v>139</v>
      </c>
      <c r="E453" s="1" t="s">
        <v>87</v>
      </c>
      <c r="F453" s="1" t="s">
        <v>142</v>
      </c>
      <c r="G453" s="17">
        <v>0.81</v>
      </c>
      <c r="H453" s="17">
        <v>0.9</v>
      </c>
      <c r="I453" s="17">
        <v>0.847468529351637</v>
      </c>
    </row>
    <row r="454">
      <c r="A454" t="str">
        <f t="shared" si="1"/>
        <v>githubReplace Variable With Attributedecision-tree100</v>
      </c>
      <c r="B454" s="1">
        <v>100.0</v>
      </c>
      <c r="C454" s="1" t="s">
        <v>132</v>
      </c>
      <c r="D454" s="1" t="s">
        <v>139</v>
      </c>
      <c r="E454" s="1" t="s">
        <v>93</v>
      </c>
      <c r="F454" s="1" t="s">
        <v>140</v>
      </c>
      <c r="G454" s="17">
        <v>0.99</v>
      </c>
      <c r="H454" s="17">
        <v>0.95</v>
      </c>
      <c r="I454" s="17">
        <v>0.972869533020253</v>
      </c>
    </row>
    <row r="455">
      <c r="A455" t="str">
        <f t="shared" si="1"/>
        <v>githubReplace Variable With Attributerandom-forest100</v>
      </c>
      <c r="B455" s="1">
        <v>100.0</v>
      </c>
      <c r="C455" s="1" t="s">
        <v>132</v>
      </c>
      <c r="D455" s="1" t="s">
        <v>139</v>
      </c>
      <c r="E455" s="1" t="s">
        <v>93</v>
      </c>
      <c r="F455" s="1" t="s">
        <v>141</v>
      </c>
      <c r="G455" s="17">
        <v>0.99</v>
      </c>
      <c r="H455" s="17">
        <v>1.0</v>
      </c>
      <c r="I455" s="17">
        <v>0.995062074369822</v>
      </c>
    </row>
    <row r="456">
      <c r="A456" t="str">
        <f t="shared" si="1"/>
        <v>githubReplace Variable With Attributelogistic-regression100</v>
      </c>
      <c r="B456" s="1">
        <v>100.0</v>
      </c>
      <c r="C456" s="1" t="s">
        <v>132</v>
      </c>
      <c r="D456" s="1" t="s">
        <v>139</v>
      </c>
      <c r="E456" s="1" t="s">
        <v>93</v>
      </c>
      <c r="F456" s="1" t="s">
        <v>142</v>
      </c>
      <c r="G456" s="17">
        <v>0.84</v>
      </c>
      <c r="H456" s="17">
        <v>0.92</v>
      </c>
      <c r="I456" s="17">
        <v>0.868230160239778</v>
      </c>
    </row>
    <row r="457">
      <c r="A457" t="str">
        <f t="shared" si="1"/>
        <v>githubParameterize Variabledecision-tree100</v>
      </c>
      <c r="B457" s="1">
        <v>100.0</v>
      </c>
      <c r="C457" s="1" t="s">
        <v>132</v>
      </c>
      <c r="D457" s="1" t="s">
        <v>139</v>
      </c>
      <c r="E457" s="1" t="s">
        <v>88</v>
      </c>
      <c r="F457" s="1" t="s">
        <v>140</v>
      </c>
      <c r="G457" s="17">
        <v>0.99</v>
      </c>
      <c r="H457" s="17">
        <v>0.96</v>
      </c>
      <c r="I457" s="17">
        <v>0.977957690892928</v>
      </c>
    </row>
    <row r="458">
      <c r="A458" t="str">
        <f t="shared" si="1"/>
        <v>githubParameterize Variablerandom-forest100</v>
      </c>
      <c r="B458" s="1">
        <v>100.0</v>
      </c>
      <c r="C458" s="1" t="s">
        <v>132</v>
      </c>
      <c r="D458" s="1" t="s">
        <v>139</v>
      </c>
      <c r="E458" s="1" t="s">
        <v>88</v>
      </c>
      <c r="F458" s="1" t="s">
        <v>141</v>
      </c>
      <c r="G458" s="17">
        <v>0.99</v>
      </c>
      <c r="H458" s="17">
        <v>1.0</v>
      </c>
      <c r="I458" s="17">
        <v>0.996037343285412</v>
      </c>
    </row>
    <row r="459">
      <c r="A459" t="str">
        <f t="shared" si="1"/>
        <v>githubParameterize Variablelogistic-regression100</v>
      </c>
      <c r="B459" s="1">
        <v>100.0</v>
      </c>
      <c r="C459" s="1" t="s">
        <v>132</v>
      </c>
      <c r="D459" s="1" t="s">
        <v>139</v>
      </c>
      <c r="E459" s="1" t="s">
        <v>88</v>
      </c>
      <c r="F459" s="1" t="s">
        <v>142</v>
      </c>
      <c r="G459" s="17">
        <v>0.81</v>
      </c>
      <c r="H459" s="17">
        <v>0.9</v>
      </c>
      <c r="I459" s="17">
        <v>0.840630038623057</v>
      </c>
    </row>
    <row r="460">
      <c r="A460" t="str">
        <f t="shared" si="1"/>
        <v>githubExtract Variabledecision-tree100</v>
      </c>
      <c r="B460" s="1">
        <v>100.0</v>
      </c>
      <c r="C460" s="1" t="s">
        <v>132</v>
      </c>
      <c r="D460" s="1" t="s">
        <v>139</v>
      </c>
      <c r="E460" s="1" t="s">
        <v>85</v>
      </c>
      <c r="F460" s="1" t="s">
        <v>140</v>
      </c>
      <c r="G460" s="17">
        <v>0.94</v>
      </c>
      <c r="H460" s="17">
        <v>0.88</v>
      </c>
      <c r="I460" s="17">
        <v>0.913977842471292</v>
      </c>
    </row>
    <row r="461">
      <c r="A461" t="str">
        <f t="shared" si="1"/>
        <v>githubExtract Variablerandom-forest100</v>
      </c>
      <c r="B461" s="1">
        <v>100.0</v>
      </c>
      <c r="C461" s="1" t="s">
        <v>132</v>
      </c>
      <c r="D461" s="1" t="s">
        <v>139</v>
      </c>
      <c r="E461" s="1" t="s">
        <v>85</v>
      </c>
      <c r="F461" s="1" t="s">
        <v>141</v>
      </c>
      <c r="G461" s="17">
        <v>0.98</v>
      </c>
      <c r="H461" s="17">
        <v>0.96</v>
      </c>
      <c r="I461" s="17">
        <v>0.971431629420327</v>
      </c>
    </row>
    <row r="462">
      <c r="A462" t="str">
        <f t="shared" si="1"/>
        <v>githubExtract Variablelogistic-regression100</v>
      </c>
      <c r="B462" s="1">
        <v>100.0</v>
      </c>
      <c r="C462" s="1" t="s">
        <v>132</v>
      </c>
      <c r="D462" s="1" t="s">
        <v>139</v>
      </c>
      <c r="E462" s="1" t="s">
        <v>85</v>
      </c>
      <c r="F462" s="1" t="s">
        <v>142</v>
      </c>
      <c r="G462" s="17">
        <v>0.86</v>
      </c>
      <c r="H462" s="17">
        <v>0.9</v>
      </c>
      <c r="I462" s="17">
        <v>0.873412392613522</v>
      </c>
    </row>
    <row r="463">
      <c r="G463" s="19"/>
      <c r="H463" s="19"/>
      <c r="I463" s="19"/>
    </row>
    <row r="464">
      <c r="G464" s="19"/>
      <c r="H464" s="19"/>
      <c r="I464" s="19"/>
    </row>
    <row r="465">
      <c r="G465" s="19"/>
      <c r="H465" s="19"/>
      <c r="I465" s="19"/>
    </row>
    <row r="466">
      <c r="G466" s="19"/>
      <c r="H466" s="19"/>
      <c r="I466" s="19"/>
    </row>
    <row r="467">
      <c r="G467" s="19"/>
      <c r="H467" s="19"/>
      <c r="I467" s="19"/>
    </row>
    <row r="468">
      <c r="G468" s="19"/>
      <c r="H468" s="19"/>
      <c r="I468" s="19"/>
    </row>
    <row r="469">
      <c r="G469" s="19"/>
      <c r="H469" s="19"/>
      <c r="I469" s="19"/>
    </row>
    <row r="470">
      <c r="G470" s="19"/>
      <c r="H470" s="19"/>
      <c r="I470" s="19"/>
    </row>
    <row r="471">
      <c r="G471" s="19"/>
      <c r="H471" s="19"/>
      <c r="I471" s="19"/>
    </row>
    <row r="472">
      <c r="G472" s="19"/>
      <c r="H472" s="19"/>
      <c r="I472" s="19"/>
    </row>
    <row r="473">
      <c r="G473" s="19"/>
      <c r="H473" s="19"/>
      <c r="I473" s="19"/>
    </row>
    <row r="474">
      <c r="G474" s="19"/>
      <c r="H474" s="19"/>
      <c r="I474" s="19"/>
    </row>
    <row r="475">
      <c r="G475" s="19"/>
      <c r="H475" s="19"/>
      <c r="I475" s="19"/>
    </row>
    <row r="476">
      <c r="G476" s="19"/>
      <c r="H476" s="19"/>
      <c r="I476" s="19"/>
    </row>
    <row r="477">
      <c r="G477" s="19"/>
      <c r="H477" s="19"/>
      <c r="I477" s="19"/>
    </row>
    <row r="478">
      <c r="G478" s="19"/>
      <c r="H478" s="19"/>
      <c r="I478" s="19"/>
    </row>
    <row r="479">
      <c r="G479" s="19"/>
      <c r="H479" s="19"/>
      <c r="I479" s="19"/>
    </row>
    <row r="480">
      <c r="G480" s="19"/>
      <c r="H480" s="19"/>
      <c r="I480" s="19"/>
    </row>
    <row r="481">
      <c r="G481" s="19"/>
      <c r="H481" s="19"/>
      <c r="I481" s="19"/>
    </row>
    <row r="482">
      <c r="G482" s="19"/>
      <c r="H482" s="19"/>
      <c r="I482" s="19"/>
    </row>
    <row r="483">
      <c r="G483" s="19"/>
      <c r="H483" s="19"/>
      <c r="I483" s="19"/>
    </row>
    <row r="484">
      <c r="G484" s="19"/>
      <c r="H484" s="19"/>
      <c r="I484" s="19"/>
    </row>
    <row r="485">
      <c r="G485" s="19"/>
      <c r="H485" s="19"/>
      <c r="I485" s="19"/>
    </row>
    <row r="486">
      <c r="G486" s="19"/>
      <c r="H486" s="19"/>
      <c r="I486" s="19"/>
    </row>
    <row r="487">
      <c r="G487" s="19"/>
      <c r="H487" s="19"/>
      <c r="I487" s="19"/>
    </row>
    <row r="488">
      <c r="G488" s="19"/>
      <c r="H488" s="19"/>
      <c r="I488" s="19"/>
    </row>
    <row r="489">
      <c r="G489" s="19"/>
      <c r="H489" s="19"/>
      <c r="I489" s="19"/>
    </row>
    <row r="490">
      <c r="G490" s="19"/>
      <c r="H490" s="19"/>
      <c r="I490" s="19"/>
    </row>
    <row r="491">
      <c r="G491" s="19"/>
      <c r="H491" s="19"/>
      <c r="I491" s="19"/>
    </row>
    <row r="492">
      <c r="G492" s="19"/>
      <c r="H492" s="19"/>
      <c r="I492" s="19"/>
    </row>
    <row r="493">
      <c r="G493" s="19"/>
      <c r="H493" s="19"/>
      <c r="I493" s="19"/>
    </row>
    <row r="494">
      <c r="G494" s="19"/>
      <c r="H494" s="19"/>
      <c r="I494" s="19"/>
    </row>
    <row r="495">
      <c r="G495" s="19"/>
      <c r="H495" s="19"/>
      <c r="I495" s="19"/>
    </row>
    <row r="496">
      <c r="G496" s="19"/>
      <c r="H496" s="19"/>
      <c r="I496" s="19"/>
    </row>
    <row r="497">
      <c r="G497" s="19"/>
      <c r="H497" s="19"/>
      <c r="I497" s="19"/>
    </row>
    <row r="498">
      <c r="G498" s="19"/>
      <c r="H498" s="19"/>
      <c r="I498" s="19"/>
    </row>
    <row r="499">
      <c r="G499" s="19"/>
      <c r="H499" s="19"/>
      <c r="I499" s="19"/>
    </row>
    <row r="500">
      <c r="G500" s="19"/>
      <c r="H500" s="19"/>
      <c r="I500" s="19"/>
    </row>
    <row r="501">
      <c r="G501" s="19"/>
      <c r="H501" s="19"/>
      <c r="I501" s="19"/>
    </row>
    <row r="502">
      <c r="G502" s="19"/>
      <c r="H502" s="19"/>
      <c r="I502" s="19"/>
    </row>
    <row r="503">
      <c r="G503" s="19"/>
      <c r="H503" s="19"/>
      <c r="I503" s="19"/>
    </row>
    <row r="504">
      <c r="G504" s="19"/>
      <c r="H504" s="19"/>
      <c r="I504" s="19"/>
    </row>
    <row r="505">
      <c r="G505" s="19"/>
      <c r="H505" s="19"/>
      <c r="I505" s="19"/>
    </row>
    <row r="506">
      <c r="G506" s="19"/>
      <c r="H506" s="19"/>
      <c r="I506" s="19"/>
    </row>
    <row r="507">
      <c r="G507" s="19"/>
      <c r="H507" s="19"/>
      <c r="I507" s="19"/>
    </row>
    <row r="508">
      <c r="G508" s="19"/>
      <c r="H508" s="19"/>
      <c r="I508" s="19"/>
    </row>
    <row r="509">
      <c r="G509" s="19"/>
      <c r="H509" s="19"/>
      <c r="I509" s="19"/>
    </row>
    <row r="510">
      <c r="G510" s="19"/>
      <c r="H510" s="19"/>
      <c r="I510" s="19"/>
    </row>
    <row r="511">
      <c r="G511" s="19"/>
      <c r="H511" s="19"/>
      <c r="I511" s="19"/>
    </row>
    <row r="512">
      <c r="G512" s="19"/>
      <c r="H512" s="19"/>
      <c r="I512" s="19"/>
    </row>
    <row r="513">
      <c r="G513" s="19"/>
      <c r="H513" s="19"/>
      <c r="I513" s="19"/>
    </row>
    <row r="514">
      <c r="G514" s="19"/>
      <c r="H514" s="19"/>
      <c r="I514" s="19"/>
    </row>
    <row r="515">
      <c r="G515" s="19"/>
      <c r="H515" s="19"/>
      <c r="I515" s="19"/>
    </row>
    <row r="516">
      <c r="G516" s="19"/>
      <c r="H516" s="19"/>
      <c r="I516" s="19"/>
    </row>
    <row r="517">
      <c r="G517" s="19"/>
      <c r="H517" s="19"/>
      <c r="I517" s="19"/>
    </row>
    <row r="518">
      <c r="G518" s="19"/>
      <c r="H518" s="19"/>
      <c r="I518" s="19"/>
    </row>
    <row r="519">
      <c r="G519" s="19"/>
      <c r="H519" s="19"/>
      <c r="I519" s="19"/>
    </row>
    <row r="520">
      <c r="G520" s="19"/>
      <c r="H520" s="19"/>
      <c r="I520" s="19"/>
    </row>
    <row r="521">
      <c r="G521" s="19"/>
      <c r="H521" s="19"/>
      <c r="I521" s="19"/>
    </row>
    <row r="522">
      <c r="G522" s="19"/>
      <c r="H522" s="19"/>
      <c r="I522" s="19"/>
    </row>
    <row r="523">
      <c r="G523" s="19"/>
      <c r="H523" s="19"/>
      <c r="I523" s="19"/>
    </row>
    <row r="524">
      <c r="G524" s="19"/>
      <c r="H524" s="19"/>
      <c r="I524" s="19"/>
    </row>
    <row r="525">
      <c r="G525" s="19"/>
      <c r="H525" s="19"/>
      <c r="I525" s="19"/>
    </row>
    <row r="526">
      <c r="G526" s="19"/>
      <c r="H526" s="19"/>
      <c r="I526" s="19"/>
    </row>
    <row r="527">
      <c r="G527" s="19"/>
      <c r="H527" s="19"/>
      <c r="I527" s="19"/>
    </row>
    <row r="528">
      <c r="G528" s="19"/>
      <c r="H528" s="19"/>
      <c r="I528" s="19"/>
    </row>
    <row r="529">
      <c r="G529" s="19"/>
      <c r="H529" s="19"/>
      <c r="I529" s="19"/>
    </row>
    <row r="530">
      <c r="G530" s="19"/>
      <c r="H530" s="19"/>
      <c r="I530" s="19"/>
    </row>
    <row r="531">
      <c r="G531" s="19"/>
      <c r="H531" s="19"/>
      <c r="I531" s="19"/>
    </row>
    <row r="532">
      <c r="G532" s="19"/>
      <c r="H532" s="19"/>
      <c r="I532" s="19"/>
    </row>
    <row r="533">
      <c r="G533" s="19"/>
      <c r="H533" s="19"/>
      <c r="I533" s="19"/>
    </row>
    <row r="534">
      <c r="G534" s="19"/>
      <c r="H534" s="19"/>
      <c r="I534" s="19"/>
    </row>
    <row r="535">
      <c r="G535" s="19"/>
      <c r="H535" s="19"/>
      <c r="I535" s="19"/>
    </row>
    <row r="536">
      <c r="G536" s="19"/>
      <c r="H536" s="19"/>
      <c r="I536" s="19"/>
    </row>
    <row r="537">
      <c r="G537" s="19"/>
      <c r="H537" s="19"/>
      <c r="I537" s="19"/>
    </row>
    <row r="538">
      <c r="G538" s="19"/>
      <c r="H538" s="19"/>
      <c r="I538" s="19"/>
    </row>
    <row r="539">
      <c r="G539" s="19"/>
      <c r="H539" s="19"/>
      <c r="I539" s="19"/>
    </row>
    <row r="540">
      <c r="G540" s="19"/>
      <c r="H540" s="19"/>
      <c r="I540" s="19"/>
    </row>
    <row r="541">
      <c r="G541" s="19"/>
      <c r="H541" s="19"/>
      <c r="I541" s="19"/>
    </row>
    <row r="542">
      <c r="G542" s="19"/>
      <c r="H542" s="19"/>
      <c r="I542" s="19"/>
    </row>
    <row r="543">
      <c r="G543" s="19"/>
      <c r="H543" s="19"/>
      <c r="I543" s="19"/>
    </row>
    <row r="544">
      <c r="G544" s="19"/>
      <c r="H544" s="19"/>
      <c r="I544" s="19"/>
    </row>
    <row r="545">
      <c r="G545" s="19"/>
      <c r="H545" s="19"/>
      <c r="I545" s="19"/>
    </row>
    <row r="546">
      <c r="G546" s="19"/>
      <c r="H546" s="19"/>
      <c r="I546" s="19"/>
    </row>
    <row r="547">
      <c r="G547" s="19"/>
      <c r="H547" s="19"/>
      <c r="I547" s="19"/>
    </row>
    <row r="548">
      <c r="G548" s="19"/>
      <c r="H548" s="19"/>
      <c r="I548" s="19"/>
    </row>
    <row r="549">
      <c r="G549" s="19"/>
      <c r="H549" s="19"/>
      <c r="I549" s="19"/>
    </row>
    <row r="550">
      <c r="G550" s="19"/>
      <c r="H550" s="19"/>
      <c r="I550" s="19"/>
    </row>
    <row r="551">
      <c r="G551" s="19"/>
      <c r="H551" s="19"/>
      <c r="I551" s="19"/>
    </row>
    <row r="552">
      <c r="G552" s="19"/>
      <c r="H552" s="19"/>
      <c r="I552" s="19"/>
    </row>
    <row r="553">
      <c r="G553" s="19"/>
      <c r="H553" s="19"/>
      <c r="I553" s="19"/>
    </row>
    <row r="554">
      <c r="G554" s="19"/>
      <c r="H554" s="19"/>
      <c r="I554" s="19"/>
    </row>
    <row r="555">
      <c r="G555" s="19"/>
      <c r="H555" s="19"/>
      <c r="I555" s="19"/>
    </row>
    <row r="556">
      <c r="G556" s="19"/>
      <c r="H556" s="19"/>
      <c r="I556" s="19"/>
    </row>
    <row r="557">
      <c r="G557" s="19"/>
      <c r="H557" s="19"/>
      <c r="I557" s="19"/>
    </row>
    <row r="558">
      <c r="G558" s="19"/>
      <c r="H558" s="19"/>
      <c r="I558" s="19"/>
    </row>
    <row r="559">
      <c r="G559" s="19"/>
      <c r="H559" s="19"/>
      <c r="I559" s="19"/>
    </row>
    <row r="560">
      <c r="G560" s="19"/>
      <c r="H560" s="19"/>
      <c r="I560" s="19"/>
    </row>
    <row r="561">
      <c r="G561" s="19"/>
      <c r="H561" s="19"/>
      <c r="I561" s="19"/>
    </row>
    <row r="562">
      <c r="G562" s="19"/>
      <c r="H562" s="19"/>
      <c r="I562" s="19"/>
    </row>
    <row r="563">
      <c r="G563" s="19"/>
      <c r="H563" s="19"/>
      <c r="I563" s="19"/>
    </row>
    <row r="564">
      <c r="G564" s="19"/>
      <c r="H564" s="19"/>
      <c r="I564" s="19"/>
    </row>
    <row r="565">
      <c r="G565" s="19"/>
      <c r="H565" s="19"/>
      <c r="I565" s="19"/>
    </row>
    <row r="566">
      <c r="G566" s="19"/>
      <c r="H566" s="19"/>
      <c r="I566" s="19"/>
    </row>
    <row r="567">
      <c r="G567" s="19"/>
      <c r="H567" s="19"/>
      <c r="I567" s="19"/>
    </row>
    <row r="568">
      <c r="G568" s="19"/>
      <c r="H568" s="19"/>
      <c r="I568" s="19"/>
    </row>
    <row r="569">
      <c r="G569" s="19"/>
      <c r="H569" s="19"/>
      <c r="I569" s="19"/>
    </row>
    <row r="570">
      <c r="G570" s="19"/>
      <c r="H570" s="19"/>
      <c r="I570" s="19"/>
    </row>
    <row r="571">
      <c r="G571" s="19"/>
      <c r="H571" s="19"/>
      <c r="I571" s="19"/>
    </row>
    <row r="572">
      <c r="G572" s="19"/>
      <c r="H572" s="19"/>
      <c r="I572" s="19"/>
    </row>
    <row r="573">
      <c r="G573" s="19"/>
      <c r="H573" s="19"/>
      <c r="I573" s="19"/>
    </row>
    <row r="574">
      <c r="G574" s="19"/>
      <c r="H574" s="19"/>
      <c r="I574" s="19"/>
    </row>
    <row r="575">
      <c r="G575" s="19"/>
      <c r="H575" s="19"/>
      <c r="I575" s="19"/>
    </row>
    <row r="576">
      <c r="G576" s="19"/>
      <c r="H576" s="19"/>
      <c r="I576" s="19"/>
    </row>
    <row r="577">
      <c r="G577" s="19"/>
      <c r="H577" s="19"/>
      <c r="I577" s="19"/>
    </row>
    <row r="578">
      <c r="G578" s="19"/>
      <c r="H578" s="19"/>
      <c r="I578" s="19"/>
    </row>
    <row r="579">
      <c r="G579" s="19"/>
      <c r="H579" s="19"/>
      <c r="I579" s="19"/>
    </row>
    <row r="580">
      <c r="G580" s="19"/>
      <c r="H580" s="19"/>
      <c r="I580" s="19"/>
    </row>
    <row r="581">
      <c r="G581" s="19"/>
      <c r="H581" s="19"/>
      <c r="I581" s="19"/>
    </row>
    <row r="582">
      <c r="G582" s="19"/>
      <c r="H582" s="19"/>
      <c r="I582" s="19"/>
    </row>
    <row r="583">
      <c r="G583" s="19"/>
      <c r="H583" s="19"/>
      <c r="I583" s="19"/>
    </row>
    <row r="584">
      <c r="G584" s="19"/>
      <c r="H584" s="19"/>
      <c r="I584" s="19"/>
    </row>
    <row r="585">
      <c r="G585" s="19"/>
      <c r="H585" s="19"/>
      <c r="I585" s="19"/>
    </row>
    <row r="586">
      <c r="G586" s="19"/>
      <c r="H586" s="19"/>
      <c r="I586" s="19"/>
    </row>
    <row r="587">
      <c r="G587" s="19"/>
      <c r="H587" s="19"/>
      <c r="I587" s="19"/>
    </row>
    <row r="588">
      <c r="G588" s="19"/>
      <c r="H588" s="19"/>
      <c r="I588" s="19"/>
    </row>
    <row r="589">
      <c r="G589" s="19"/>
      <c r="H589" s="19"/>
      <c r="I589" s="19"/>
    </row>
    <row r="590">
      <c r="G590" s="19"/>
      <c r="H590" s="19"/>
      <c r="I590" s="19"/>
    </row>
    <row r="591">
      <c r="G591" s="19"/>
      <c r="H591" s="19"/>
      <c r="I591" s="19"/>
    </row>
    <row r="592">
      <c r="G592" s="19"/>
      <c r="H592" s="19"/>
      <c r="I592" s="19"/>
    </row>
    <row r="593">
      <c r="G593" s="19"/>
      <c r="H593" s="19"/>
      <c r="I593" s="19"/>
    </row>
    <row r="594">
      <c r="G594" s="19"/>
      <c r="H594" s="19"/>
      <c r="I594" s="19"/>
    </row>
    <row r="595">
      <c r="G595" s="19"/>
      <c r="H595" s="19"/>
      <c r="I595" s="19"/>
    </row>
    <row r="596">
      <c r="G596" s="19"/>
      <c r="H596" s="19"/>
      <c r="I596" s="19"/>
    </row>
    <row r="597">
      <c r="G597" s="19"/>
      <c r="H597" s="19"/>
      <c r="I597" s="19"/>
    </row>
    <row r="598">
      <c r="G598" s="19"/>
      <c r="H598" s="19"/>
      <c r="I598" s="19"/>
    </row>
    <row r="599">
      <c r="G599" s="19"/>
      <c r="H599" s="19"/>
      <c r="I599" s="19"/>
    </row>
    <row r="600">
      <c r="G600" s="19"/>
      <c r="H600" s="19"/>
      <c r="I600" s="19"/>
    </row>
    <row r="601">
      <c r="G601" s="19"/>
      <c r="H601" s="19"/>
      <c r="I601" s="19"/>
    </row>
    <row r="602">
      <c r="G602" s="19"/>
      <c r="H602" s="19"/>
      <c r="I602" s="19"/>
    </row>
    <row r="603">
      <c r="G603" s="19"/>
      <c r="H603" s="19"/>
      <c r="I603" s="19"/>
    </row>
    <row r="604">
      <c r="G604" s="19"/>
      <c r="H604" s="19"/>
      <c r="I604" s="19"/>
    </row>
    <row r="605">
      <c r="G605" s="19"/>
      <c r="H605" s="19"/>
      <c r="I605" s="19"/>
    </row>
    <row r="606">
      <c r="G606" s="19"/>
      <c r="H606" s="19"/>
      <c r="I606" s="19"/>
    </row>
    <row r="607">
      <c r="G607" s="19"/>
      <c r="H607" s="19"/>
      <c r="I607" s="19"/>
    </row>
    <row r="608">
      <c r="G608" s="19"/>
      <c r="H608" s="19"/>
      <c r="I608" s="19"/>
    </row>
    <row r="609">
      <c r="G609" s="19"/>
      <c r="H609" s="19"/>
      <c r="I609" s="19"/>
    </row>
    <row r="610">
      <c r="G610" s="19"/>
      <c r="H610" s="19"/>
      <c r="I610" s="19"/>
    </row>
    <row r="611">
      <c r="G611" s="19"/>
      <c r="H611" s="19"/>
      <c r="I611" s="19"/>
    </row>
    <row r="612">
      <c r="G612" s="19"/>
      <c r="H612" s="19"/>
      <c r="I612" s="19"/>
    </row>
    <row r="613">
      <c r="G613" s="19"/>
      <c r="H613" s="19"/>
      <c r="I613" s="19"/>
    </row>
    <row r="614">
      <c r="G614" s="19"/>
      <c r="H614" s="19"/>
      <c r="I614" s="19"/>
    </row>
    <row r="615">
      <c r="G615" s="19"/>
      <c r="H615" s="19"/>
      <c r="I615" s="19"/>
    </row>
    <row r="616">
      <c r="G616" s="19"/>
      <c r="H616" s="19"/>
      <c r="I616" s="19"/>
    </row>
    <row r="617">
      <c r="G617" s="19"/>
      <c r="H617" s="19"/>
      <c r="I617" s="19"/>
    </row>
    <row r="618">
      <c r="G618" s="19"/>
      <c r="H618" s="19"/>
      <c r="I618" s="19"/>
    </row>
    <row r="619">
      <c r="G619" s="19"/>
      <c r="H619" s="19"/>
      <c r="I619" s="19"/>
    </row>
    <row r="620">
      <c r="G620" s="19"/>
      <c r="H620" s="19"/>
      <c r="I620" s="19"/>
    </row>
    <row r="621">
      <c r="G621" s="19"/>
      <c r="H621" s="19"/>
      <c r="I621" s="19"/>
    </row>
    <row r="622">
      <c r="G622" s="19"/>
      <c r="H622" s="19"/>
      <c r="I622" s="19"/>
    </row>
    <row r="623">
      <c r="G623" s="19"/>
      <c r="H623" s="19"/>
      <c r="I623" s="19"/>
    </row>
    <row r="624">
      <c r="G624" s="19"/>
      <c r="H624" s="19"/>
      <c r="I624" s="19"/>
    </row>
    <row r="625">
      <c r="G625" s="19"/>
      <c r="H625" s="19"/>
      <c r="I625" s="19"/>
    </row>
    <row r="626">
      <c r="G626" s="19"/>
      <c r="H626" s="19"/>
      <c r="I626" s="19"/>
    </row>
    <row r="627">
      <c r="G627" s="19"/>
      <c r="H627" s="19"/>
      <c r="I627" s="19"/>
    </row>
    <row r="628">
      <c r="G628" s="19"/>
      <c r="H628" s="19"/>
      <c r="I628" s="19"/>
    </row>
    <row r="629">
      <c r="G629" s="19"/>
      <c r="H629" s="19"/>
      <c r="I629" s="19"/>
    </row>
    <row r="630">
      <c r="G630" s="19"/>
      <c r="H630" s="19"/>
      <c r="I630" s="19"/>
    </row>
    <row r="631">
      <c r="G631" s="19"/>
      <c r="H631" s="19"/>
      <c r="I631" s="19"/>
    </row>
    <row r="632">
      <c r="G632" s="19"/>
      <c r="H632" s="19"/>
      <c r="I632" s="19"/>
    </row>
    <row r="633">
      <c r="G633" s="19"/>
      <c r="H633" s="19"/>
      <c r="I633" s="19"/>
    </row>
    <row r="634">
      <c r="G634" s="19"/>
      <c r="H634" s="19"/>
      <c r="I634" s="19"/>
    </row>
    <row r="635">
      <c r="G635" s="19"/>
      <c r="H635" s="19"/>
      <c r="I635" s="19"/>
    </row>
    <row r="636">
      <c r="G636" s="19"/>
      <c r="H636" s="19"/>
      <c r="I636" s="19"/>
    </row>
    <row r="637">
      <c r="G637" s="19"/>
      <c r="H637" s="19"/>
      <c r="I637" s="19"/>
    </row>
    <row r="638">
      <c r="G638" s="19"/>
      <c r="H638" s="19"/>
      <c r="I638" s="19"/>
    </row>
    <row r="639">
      <c r="G639" s="19"/>
      <c r="H639" s="19"/>
      <c r="I639" s="19"/>
    </row>
    <row r="640">
      <c r="G640" s="19"/>
      <c r="H640" s="19"/>
      <c r="I640" s="19"/>
    </row>
    <row r="641">
      <c r="G641" s="19"/>
      <c r="H641" s="19"/>
      <c r="I641" s="19"/>
    </row>
    <row r="642">
      <c r="G642" s="19"/>
      <c r="H642" s="19"/>
      <c r="I642" s="19"/>
    </row>
    <row r="643">
      <c r="G643" s="19"/>
      <c r="H643" s="19"/>
      <c r="I643" s="19"/>
    </row>
    <row r="644">
      <c r="G644" s="19"/>
      <c r="H644" s="19"/>
      <c r="I644" s="19"/>
    </row>
    <row r="645">
      <c r="G645" s="19"/>
      <c r="H645" s="19"/>
      <c r="I645" s="19"/>
    </row>
    <row r="646">
      <c r="G646" s="19"/>
      <c r="H646" s="19"/>
      <c r="I646" s="19"/>
    </row>
    <row r="647">
      <c r="G647" s="19"/>
      <c r="H647" s="19"/>
      <c r="I647" s="19"/>
    </row>
    <row r="648">
      <c r="G648" s="19"/>
      <c r="H648" s="19"/>
      <c r="I648" s="19"/>
    </row>
    <row r="649">
      <c r="G649" s="19"/>
      <c r="H649" s="19"/>
      <c r="I649" s="19"/>
    </row>
    <row r="650">
      <c r="G650" s="19"/>
      <c r="H650" s="19"/>
      <c r="I650" s="19"/>
    </row>
    <row r="651">
      <c r="G651" s="19"/>
      <c r="H651" s="19"/>
      <c r="I651" s="19"/>
    </row>
    <row r="652">
      <c r="G652" s="19"/>
      <c r="H652" s="19"/>
      <c r="I652" s="19"/>
    </row>
    <row r="653">
      <c r="G653" s="19"/>
      <c r="H653" s="19"/>
      <c r="I653" s="19"/>
    </row>
    <row r="654">
      <c r="G654" s="19"/>
      <c r="H654" s="19"/>
      <c r="I654" s="19"/>
    </row>
    <row r="655">
      <c r="G655" s="19"/>
      <c r="H655" s="19"/>
      <c r="I655" s="19"/>
    </row>
    <row r="656">
      <c r="G656" s="19"/>
      <c r="H656" s="19"/>
      <c r="I656" s="19"/>
    </row>
    <row r="657">
      <c r="G657" s="19"/>
      <c r="H657" s="19"/>
      <c r="I657" s="19"/>
    </row>
    <row r="658">
      <c r="G658" s="19"/>
      <c r="H658" s="19"/>
      <c r="I658" s="19"/>
    </row>
    <row r="659">
      <c r="G659" s="19"/>
      <c r="H659" s="19"/>
      <c r="I659" s="19"/>
    </row>
    <row r="660">
      <c r="G660" s="19"/>
      <c r="H660" s="19"/>
      <c r="I660" s="19"/>
    </row>
    <row r="661">
      <c r="G661" s="19"/>
      <c r="H661" s="19"/>
      <c r="I661" s="19"/>
    </row>
    <row r="662">
      <c r="G662" s="19"/>
      <c r="H662" s="19"/>
      <c r="I662" s="19"/>
    </row>
    <row r="663">
      <c r="G663" s="19"/>
      <c r="H663" s="19"/>
      <c r="I663" s="19"/>
    </row>
    <row r="664">
      <c r="G664" s="19"/>
      <c r="H664" s="19"/>
      <c r="I664" s="19"/>
    </row>
    <row r="665">
      <c r="G665" s="19"/>
      <c r="H665" s="19"/>
      <c r="I665" s="19"/>
    </row>
    <row r="666">
      <c r="G666" s="19"/>
      <c r="H666" s="19"/>
      <c r="I666" s="19"/>
    </row>
    <row r="667">
      <c r="G667" s="19"/>
      <c r="H667" s="19"/>
      <c r="I667" s="19"/>
    </row>
    <row r="668">
      <c r="G668" s="19"/>
      <c r="H668" s="19"/>
      <c r="I668" s="19"/>
    </row>
    <row r="669">
      <c r="G669" s="19"/>
      <c r="H669" s="19"/>
      <c r="I669" s="19"/>
    </row>
    <row r="670">
      <c r="G670" s="19"/>
      <c r="H670" s="19"/>
      <c r="I670" s="19"/>
    </row>
    <row r="671">
      <c r="G671" s="19"/>
      <c r="H671" s="19"/>
      <c r="I671" s="19"/>
    </row>
    <row r="672">
      <c r="G672" s="19"/>
      <c r="H672" s="19"/>
      <c r="I672" s="19"/>
    </row>
    <row r="673">
      <c r="G673" s="19"/>
      <c r="H673" s="19"/>
      <c r="I673" s="19"/>
    </row>
    <row r="674">
      <c r="G674" s="19"/>
      <c r="H674" s="19"/>
      <c r="I674" s="19"/>
    </row>
    <row r="675">
      <c r="G675" s="19"/>
      <c r="H675" s="19"/>
      <c r="I675" s="19"/>
    </row>
    <row r="676">
      <c r="G676" s="19"/>
      <c r="H676" s="19"/>
      <c r="I676" s="19"/>
    </row>
    <row r="677">
      <c r="G677" s="19"/>
      <c r="H677" s="19"/>
      <c r="I677" s="19"/>
    </row>
    <row r="678">
      <c r="G678" s="19"/>
      <c r="H678" s="19"/>
      <c r="I678" s="19"/>
    </row>
    <row r="679">
      <c r="G679" s="19"/>
      <c r="H679" s="19"/>
      <c r="I679" s="19"/>
    </row>
    <row r="680">
      <c r="G680" s="19"/>
      <c r="H680" s="19"/>
      <c r="I680" s="19"/>
    </row>
    <row r="681">
      <c r="G681" s="19"/>
      <c r="H681" s="19"/>
      <c r="I681" s="19"/>
    </row>
    <row r="682">
      <c r="G682" s="19"/>
      <c r="H682" s="19"/>
      <c r="I682" s="19"/>
    </row>
    <row r="683">
      <c r="G683" s="19"/>
      <c r="H683" s="19"/>
      <c r="I683" s="19"/>
    </row>
    <row r="684">
      <c r="G684" s="19"/>
      <c r="H684" s="19"/>
      <c r="I684" s="19"/>
    </row>
    <row r="685">
      <c r="G685" s="19"/>
      <c r="H685" s="19"/>
      <c r="I685" s="19"/>
    </row>
    <row r="686">
      <c r="G686" s="19"/>
      <c r="H686" s="19"/>
      <c r="I686" s="19"/>
    </row>
    <row r="687">
      <c r="G687" s="19"/>
      <c r="H687" s="19"/>
      <c r="I687" s="19"/>
    </row>
    <row r="688">
      <c r="G688" s="19"/>
      <c r="H688" s="19"/>
      <c r="I688" s="19"/>
    </row>
    <row r="689">
      <c r="G689" s="19"/>
      <c r="H689" s="19"/>
      <c r="I689" s="19"/>
    </row>
    <row r="690">
      <c r="G690" s="19"/>
      <c r="H690" s="19"/>
      <c r="I690" s="19"/>
    </row>
    <row r="691">
      <c r="G691" s="19"/>
      <c r="H691" s="19"/>
      <c r="I691" s="19"/>
    </row>
    <row r="692">
      <c r="G692" s="19"/>
      <c r="H692" s="19"/>
      <c r="I692" s="19"/>
    </row>
    <row r="693">
      <c r="G693" s="19"/>
      <c r="H693" s="19"/>
      <c r="I693" s="19"/>
    </row>
    <row r="694">
      <c r="G694" s="19"/>
      <c r="H694" s="19"/>
      <c r="I694" s="19"/>
    </row>
    <row r="695">
      <c r="G695" s="19"/>
      <c r="H695" s="19"/>
      <c r="I695" s="19"/>
    </row>
    <row r="696">
      <c r="G696" s="19"/>
      <c r="H696" s="19"/>
      <c r="I696" s="19"/>
    </row>
    <row r="697">
      <c r="G697" s="19"/>
      <c r="H697" s="19"/>
      <c r="I697" s="19"/>
    </row>
    <row r="698">
      <c r="G698" s="19"/>
      <c r="H698" s="19"/>
      <c r="I698" s="19"/>
    </row>
    <row r="699">
      <c r="G699" s="19"/>
      <c r="H699" s="19"/>
      <c r="I699" s="19"/>
    </row>
    <row r="700">
      <c r="G700" s="19"/>
      <c r="H700" s="19"/>
      <c r="I700" s="19"/>
    </row>
    <row r="701">
      <c r="G701" s="19"/>
      <c r="H701" s="19"/>
      <c r="I701" s="19"/>
    </row>
    <row r="702">
      <c r="G702" s="19"/>
      <c r="H702" s="19"/>
      <c r="I702" s="19"/>
    </row>
    <row r="703">
      <c r="G703" s="19"/>
      <c r="H703" s="19"/>
      <c r="I703" s="19"/>
    </row>
    <row r="704">
      <c r="G704" s="19"/>
      <c r="H704" s="19"/>
      <c r="I704" s="19"/>
    </row>
    <row r="705">
      <c r="G705" s="19"/>
      <c r="H705" s="19"/>
      <c r="I705" s="19"/>
    </row>
    <row r="706">
      <c r="G706" s="19"/>
      <c r="H706" s="19"/>
      <c r="I706" s="19"/>
    </row>
    <row r="707">
      <c r="G707" s="19"/>
      <c r="H707" s="19"/>
      <c r="I707" s="19"/>
    </row>
    <row r="708">
      <c r="G708" s="19"/>
      <c r="H708" s="19"/>
      <c r="I708" s="19"/>
    </row>
    <row r="709">
      <c r="G709" s="19"/>
      <c r="H709" s="19"/>
      <c r="I709" s="19"/>
    </row>
    <row r="710">
      <c r="G710" s="19"/>
      <c r="H710" s="19"/>
      <c r="I710" s="19"/>
    </row>
    <row r="711">
      <c r="G711" s="19"/>
      <c r="H711" s="19"/>
      <c r="I711" s="19"/>
    </row>
    <row r="712">
      <c r="G712" s="19"/>
      <c r="H712" s="19"/>
      <c r="I712" s="19"/>
    </row>
    <row r="713">
      <c r="G713" s="19"/>
      <c r="H713" s="19"/>
      <c r="I713" s="19"/>
    </row>
    <row r="714">
      <c r="G714" s="19"/>
      <c r="H714" s="19"/>
      <c r="I714" s="19"/>
    </row>
    <row r="715">
      <c r="G715" s="19"/>
      <c r="H715" s="19"/>
      <c r="I715" s="19"/>
    </row>
    <row r="716">
      <c r="G716" s="19"/>
      <c r="H716" s="19"/>
      <c r="I716" s="19"/>
    </row>
    <row r="717">
      <c r="G717" s="19"/>
      <c r="H717" s="19"/>
      <c r="I717" s="19"/>
    </row>
    <row r="718">
      <c r="G718" s="19"/>
      <c r="H718" s="19"/>
      <c r="I718" s="19"/>
    </row>
    <row r="719">
      <c r="G719" s="19"/>
      <c r="H719" s="19"/>
      <c r="I719" s="19"/>
    </row>
    <row r="720">
      <c r="G720" s="19"/>
      <c r="H720" s="19"/>
      <c r="I720" s="19"/>
    </row>
    <row r="721">
      <c r="G721" s="19"/>
      <c r="H721" s="19"/>
      <c r="I721" s="19"/>
    </row>
    <row r="722">
      <c r="G722" s="19"/>
      <c r="H722" s="19"/>
      <c r="I722" s="19"/>
    </row>
    <row r="723">
      <c r="G723" s="19"/>
      <c r="H723" s="19"/>
      <c r="I723" s="19"/>
    </row>
    <row r="724">
      <c r="G724" s="19"/>
      <c r="H724" s="19"/>
      <c r="I724" s="19"/>
    </row>
    <row r="725">
      <c r="G725" s="19"/>
      <c r="H725" s="19"/>
      <c r="I725" s="19"/>
    </row>
    <row r="726">
      <c r="G726" s="19"/>
      <c r="H726" s="19"/>
      <c r="I726" s="19"/>
    </row>
    <row r="727">
      <c r="G727" s="19"/>
      <c r="H727" s="19"/>
      <c r="I727" s="19"/>
    </row>
    <row r="728">
      <c r="G728" s="19"/>
      <c r="H728" s="19"/>
      <c r="I728" s="19"/>
    </row>
    <row r="729">
      <c r="G729" s="19"/>
      <c r="H729" s="19"/>
      <c r="I729" s="19"/>
    </row>
    <row r="730">
      <c r="G730" s="19"/>
      <c r="H730" s="19"/>
      <c r="I730" s="19"/>
    </row>
    <row r="731">
      <c r="G731" s="19"/>
      <c r="H731" s="19"/>
      <c r="I731" s="19"/>
    </row>
    <row r="732">
      <c r="G732" s="19"/>
      <c r="H732" s="19"/>
      <c r="I732" s="19"/>
    </row>
    <row r="733">
      <c r="G733" s="19"/>
      <c r="H733" s="19"/>
      <c r="I733" s="19"/>
    </row>
    <row r="734">
      <c r="G734" s="19"/>
      <c r="H734" s="19"/>
      <c r="I734" s="19"/>
    </row>
    <row r="735">
      <c r="G735" s="19"/>
      <c r="H735" s="19"/>
      <c r="I735" s="19"/>
    </row>
    <row r="736">
      <c r="G736" s="19"/>
      <c r="H736" s="19"/>
      <c r="I736" s="19"/>
    </row>
    <row r="737">
      <c r="G737" s="19"/>
      <c r="H737" s="19"/>
      <c r="I737" s="19"/>
    </row>
    <row r="738">
      <c r="G738" s="19"/>
      <c r="H738" s="19"/>
      <c r="I738" s="19"/>
    </row>
    <row r="739">
      <c r="G739" s="19"/>
      <c r="H739" s="19"/>
      <c r="I739" s="19"/>
    </row>
    <row r="740">
      <c r="G740" s="19"/>
      <c r="H740" s="19"/>
      <c r="I740" s="19"/>
    </row>
    <row r="741">
      <c r="G741" s="19"/>
      <c r="H741" s="19"/>
      <c r="I741" s="19"/>
    </row>
    <row r="742">
      <c r="G742" s="19"/>
      <c r="H742" s="19"/>
      <c r="I742" s="19"/>
    </row>
    <row r="743">
      <c r="G743" s="19"/>
      <c r="H743" s="19"/>
      <c r="I743" s="19"/>
    </row>
    <row r="744">
      <c r="G744" s="19"/>
      <c r="H744" s="19"/>
      <c r="I744" s="19"/>
    </row>
    <row r="745">
      <c r="G745" s="19"/>
      <c r="H745" s="19"/>
      <c r="I745" s="19"/>
    </row>
    <row r="746">
      <c r="G746" s="19"/>
      <c r="H746" s="19"/>
      <c r="I746" s="19"/>
    </row>
    <row r="747">
      <c r="G747" s="19"/>
      <c r="H747" s="19"/>
      <c r="I747" s="19"/>
    </row>
    <row r="748">
      <c r="G748" s="19"/>
      <c r="H748" s="19"/>
      <c r="I748" s="19"/>
    </row>
    <row r="749">
      <c r="G749" s="19"/>
      <c r="H749" s="19"/>
      <c r="I749" s="19"/>
    </row>
    <row r="750">
      <c r="G750" s="19"/>
      <c r="H750" s="19"/>
      <c r="I750" s="19"/>
    </row>
    <row r="751">
      <c r="G751" s="19"/>
      <c r="H751" s="19"/>
      <c r="I751" s="19"/>
    </row>
    <row r="752">
      <c r="G752" s="19"/>
      <c r="H752" s="19"/>
      <c r="I752" s="19"/>
    </row>
    <row r="753">
      <c r="G753" s="19"/>
      <c r="H753" s="19"/>
      <c r="I753" s="19"/>
    </row>
    <row r="754">
      <c r="G754" s="19"/>
      <c r="H754" s="19"/>
      <c r="I754" s="19"/>
    </row>
    <row r="755">
      <c r="G755" s="19"/>
      <c r="H755" s="19"/>
      <c r="I755" s="19"/>
    </row>
    <row r="756">
      <c r="G756" s="19"/>
      <c r="H756" s="19"/>
      <c r="I756" s="19"/>
    </row>
    <row r="757">
      <c r="G757" s="19"/>
      <c r="H757" s="19"/>
      <c r="I757" s="19"/>
    </row>
    <row r="758">
      <c r="G758" s="19"/>
      <c r="H758" s="19"/>
      <c r="I758" s="19"/>
    </row>
    <row r="759">
      <c r="G759" s="19"/>
      <c r="H759" s="19"/>
      <c r="I759" s="19"/>
    </row>
    <row r="760">
      <c r="G760" s="19"/>
      <c r="H760" s="19"/>
      <c r="I760" s="19"/>
    </row>
    <row r="761">
      <c r="G761" s="19"/>
      <c r="H761" s="19"/>
      <c r="I761" s="19"/>
    </row>
    <row r="762">
      <c r="G762" s="19"/>
      <c r="H762" s="19"/>
      <c r="I762" s="19"/>
    </row>
    <row r="763">
      <c r="G763" s="19"/>
      <c r="H763" s="19"/>
      <c r="I763" s="19"/>
    </row>
    <row r="764">
      <c r="G764" s="19"/>
      <c r="H764" s="19"/>
      <c r="I764" s="19"/>
    </row>
    <row r="765">
      <c r="G765" s="19"/>
      <c r="H765" s="19"/>
      <c r="I765" s="19"/>
    </row>
    <row r="766">
      <c r="G766" s="19"/>
      <c r="H766" s="19"/>
      <c r="I766" s="19"/>
    </row>
    <row r="767">
      <c r="G767" s="19"/>
      <c r="H767" s="19"/>
      <c r="I767" s="19"/>
    </row>
    <row r="768">
      <c r="G768" s="19"/>
      <c r="H768" s="19"/>
      <c r="I768" s="19"/>
    </row>
    <row r="769">
      <c r="G769" s="19"/>
      <c r="H769" s="19"/>
      <c r="I769" s="19"/>
    </row>
    <row r="770">
      <c r="G770" s="19"/>
      <c r="H770" s="19"/>
      <c r="I770" s="19"/>
    </row>
    <row r="771">
      <c r="G771" s="19"/>
      <c r="H771" s="19"/>
      <c r="I771" s="19"/>
    </row>
    <row r="772">
      <c r="G772" s="19"/>
      <c r="H772" s="19"/>
      <c r="I772" s="19"/>
    </row>
    <row r="773">
      <c r="G773" s="19"/>
      <c r="H773" s="19"/>
      <c r="I773" s="19"/>
    </row>
    <row r="774">
      <c r="G774" s="19"/>
      <c r="H774" s="19"/>
      <c r="I774" s="19"/>
    </row>
    <row r="775">
      <c r="G775" s="19"/>
      <c r="H775" s="19"/>
      <c r="I775" s="19"/>
    </row>
    <row r="776">
      <c r="G776" s="19"/>
      <c r="H776" s="19"/>
      <c r="I776" s="19"/>
    </row>
    <row r="777">
      <c r="G777" s="19"/>
      <c r="H777" s="19"/>
      <c r="I777" s="19"/>
    </row>
    <row r="778">
      <c r="G778" s="19"/>
      <c r="H778" s="19"/>
      <c r="I778" s="19"/>
    </row>
    <row r="779">
      <c r="G779" s="19"/>
      <c r="H779" s="19"/>
      <c r="I779" s="19"/>
    </row>
    <row r="780">
      <c r="G780" s="19"/>
      <c r="H780" s="19"/>
      <c r="I780" s="19"/>
    </row>
    <row r="781">
      <c r="G781" s="19"/>
      <c r="H781" s="19"/>
      <c r="I781" s="19"/>
    </row>
    <row r="782">
      <c r="G782" s="19"/>
      <c r="H782" s="19"/>
      <c r="I782" s="19"/>
    </row>
    <row r="783">
      <c r="G783" s="19"/>
      <c r="H783" s="19"/>
      <c r="I783" s="19"/>
    </row>
    <row r="784">
      <c r="G784" s="19"/>
      <c r="H784" s="19"/>
      <c r="I784" s="19"/>
    </row>
    <row r="785">
      <c r="G785" s="19"/>
      <c r="H785" s="19"/>
      <c r="I785" s="19"/>
    </row>
    <row r="786">
      <c r="G786" s="19"/>
      <c r="H786" s="19"/>
      <c r="I786" s="19"/>
    </row>
    <row r="787">
      <c r="G787" s="19"/>
      <c r="H787" s="19"/>
      <c r="I787" s="19"/>
    </row>
    <row r="788">
      <c r="G788" s="19"/>
      <c r="H788" s="19"/>
      <c r="I788" s="19"/>
    </row>
    <row r="789">
      <c r="G789" s="19"/>
      <c r="H789" s="19"/>
      <c r="I789" s="19"/>
    </row>
    <row r="790">
      <c r="G790" s="19"/>
      <c r="H790" s="19"/>
      <c r="I790" s="19"/>
    </row>
    <row r="791">
      <c r="G791" s="19"/>
      <c r="H791" s="19"/>
      <c r="I791" s="19"/>
    </row>
    <row r="792">
      <c r="G792" s="19"/>
      <c r="H792" s="19"/>
      <c r="I792" s="19"/>
    </row>
    <row r="793">
      <c r="G793" s="19"/>
      <c r="H793" s="19"/>
      <c r="I793" s="19"/>
    </row>
    <row r="794">
      <c r="G794" s="19"/>
      <c r="H794" s="19"/>
      <c r="I794" s="19"/>
    </row>
    <row r="795">
      <c r="G795" s="19"/>
      <c r="H795" s="19"/>
      <c r="I795" s="19"/>
    </row>
    <row r="796">
      <c r="G796" s="19"/>
      <c r="H796" s="19"/>
      <c r="I796" s="19"/>
    </row>
    <row r="797">
      <c r="G797" s="19"/>
      <c r="H797" s="19"/>
      <c r="I797" s="19"/>
    </row>
    <row r="798">
      <c r="G798" s="19"/>
      <c r="H798" s="19"/>
      <c r="I798" s="19"/>
    </row>
    <row r="799">
      <c r="G799" s="19"/>
      <c r="H799" s="19"/>
      <c r="I799" s="19"/>
    </row>
    <row r="800">
      <c r="G800" s="19"/>
      <c r="H800" s="19"/>
      <c r="I800" s="19"/>
    </row>
    <row r="801">
      <c r="G801" s="19"/>
      <c r="H801" s="19"/>
      <c r="I801" s="19"/>
    </row>
    <row r="802">
      <c r="G802" s="19"/>
      <c r="H802" s="19"/>
      <c r="I802" s="19"/>
    </row>
    <row r="803">
      <c r="G803" s="19"/>
      <c r="H803" s="19"/>
      <c r="I803" s="19"/>
    </row>
    <row r="804">
      <c r="G804" s="19"/>
      <c r="H804" s="19"/>
      <c r="I804" s="19"/>
    </row>
    <row r="805">
      <c r="G805" s="19"/>
      <c r="H805" s="19"/>
      <c r="I805" s="19"/>
    </row>
    <row r="806">
      <c r="G806" s="19"/>
      <c r="H806" s="19"/>
      <c r="I806" s="19"/>
    </row>
    <row r="807">
      <c r="G807" s="19"/>
      <c r="H807" s="19"/>
      <c r="I807" s="19"/>
    </row>
    <row r="808">
      <c r="G808" s="19"/>
      <c r="H808" s="19"/>
      <c r="I808" s="19"/>
    </row>
    <row r="809">
      <c r="G809" s="19"/>
      <c r="H809" s="19"/>
      <c r="I809" s="19"/>
    </row>
    <row r="810">
      <c r="G810" s="19"/>
      <c r="H810" s="19"/>
      <c r="I810" s="19"/>
    </row>
    <row r="811">
      <c r="G811" s="19"/>
      <c r="H811" s="19"/>
      <c r="I811" s="19"/>
    </row>
    <row r="812">
      <c r="G812" s="19"/>
      <c r="H812" s="19"/>
      <c r="I812" s="19"/>
    </row>
    <row r="813">
      <c r="G813" s="19"/>
      <c r="H813" s="19"/>
      <c r="I813" s="19"/>
    </row>
    <row r="814">
      <c r="G814" s="19"/>
      <c r="H814" s="19"/>
      <c r="I814" s="19"/>
    </row>
    <row r="815">
      <c r="G815" s="19"/>
      <c r="H815" s="19"/>
      <c r="I815" s="19"/>
    </row>
    <row r="816">
      <c r="G816" s="19"/>
      <c r="H816" s="19"/>
      <c r="I816" s="19"/>
    </row>
    <row r="817">
      <c r="G817" s="19"/>
      <c r="H817" s="19"/>
      <c r="I817" s="19"/>
    </row>
    <row r="818">
      <c r="G818" s="19"/>
      <c r="H818" s="19"/>
      <c r="I818" s="19"/>
    </row>
    <row r="819">
      <c r="G819" s="19"/>
      <c r="H819" s="19"/>
      <c r="I819" s="19"/>
    </row>
    <row r="820">
      <c r="G820" s="19"/>
      <c r="H820" s="19"/>
      <c r="I820" s="19"/>
    </row>
    <row r="821">
      <c r="G821" s="19"/>
      <c r="H821" s="19"/>
      <c r="I821" s="19"/>
    </row>
    <row r="822">
      <c r="G822" s="19"/>
      <c r="H822" s="19"/>
      <c r="I822" s="19"/>
    </row>
    <row r="823">
      <c r="G823" s="19"/>
      <c r="H823" s="19"/>
      <c r="I823" s="19"/>
    </row>
    <row r="824">
      <c r="G824" s="19"/>
      <c r="H824" s="19"/>
      <c r="I824" s="19"/>
    </row>
    <row r="825">
      <c r="G825" s="19"/>
      <c r="H825" s="19"/>
      <c r="I825" s="19"/>
    </row>
    <row r="826">
      <c r="G826" s="19"/>
      <c r="H826" s="19"/>
      <c r="I826" s="19"/>
    </row>
    <row r="827">
      <c r="G827" s="19"/>
      <c r="H827" s="19"/>
      <c r="I827" s="19"/>
    </row>
    <row r="828">
      <c r="G828" s="19"/>
      <c r="H828" s="19"/>
      <c r="I828" s="19"/>
    </row>
    <row r="829">
      <c r="G829" s="19"/>
      <c r="H829" s="19"/>
      <c r="I829" s="19"/>
    </row>
    <row r="830">
      <c r="G830" s="19"/>
      <c r="H830" s="19"/>
      <c r="I830" s="19"/>
    </row>
    <row r="831">
      <c r="G831" s="19"/>
      <c r="H831" s="19"/>
      <c r="I831" s="19"/>
    </row>
    <row r="832">
      <c r="G832" s="19"/>
      <c r="H832" s="19"/>
      <c r="I832" s="19"/>
    </row>
    <row r="833">
      <c r="G833" s="19"/>
      <c r="H833" s="19"/>
      <c r="I833" s="19"/>
    </row>
    <row r="834">
      <c r="G834" s="19"/>
      <c r="H834" s="19"/>
      <c r="I834" s="19"/>
    </row>
    <row r="835">
      <c r="G835" s="19"/>
      <c r="H835" s="19"/>
      <c r="I835" s="19"/>
    </row>
    <row r="836">
      <c r="G836" s="19"/>
      <c r="H836" s="19"/>
      <c r="I836" s="19"/>
    </row>
    <row r="837">
      <c r="G837" s="19"/>
      <c r="H837" s="19"/>
      <c r="I837" s="19"/>
    </row>
    <row r="838">
      <c r="G838" s="19"/>
      <c r="H838" s="19"/>
      <c r="I838" s="19"/>
    </row>
    <row r="839">
      <c r="G839" s="19"/>
      <c r="H839" s="19"/>
      <c r="I839" s="19"/>
    </row>
    <row r="840">
      <c r="G840" s="19"/>
      <c r="H840" s="19"/>
      <c r="I840" s="19"/>
    </row>
    <row r="841">
      <c r="G841" s="19"/>
      <c r="H841" s="19"/>
      <c r="I841" s="19"/>
    </row>
    <row r="842">
      <c r="G842" s="19"/>
      <c r="H842" s="19"/>
      <c r="I842" s="19"/>
    </row>
    <row r="843">
      <c r="G843" s="19"/>
      <c r="H843" s="19"/>
      <c r="I843" s="19"/>
    </row>
    <row r="844">
      <c r="G844" s="19"/>
      <c r="H844" s="19"/>
      <c r="I844" s="19"/>
    </row>
    <row r="845">
      <c r="G845" s="19"/>
      <c r="H845" s="19"/>
      <c r="I845" s="19"/>
    </row>
    <row r="846">
      <c r="G846" s="19"/>
      <c r="H846" s="19"/>
      <c r="I846" s="19"/>
    </row>
    <row r="847">
      <c r="G847" s="19"/>
      <c r="H847" s="19"/>
      <c r="I847" s="19"/>
    </row>
    <row r="848">
      <c r="G848" s="19"/>
      <c r="H848" s="19"/>
      <c r="I848" s="19"/>
    </row>
    <row r="849">
      <c r="G849" s="19"/>
      <c r="H849" s="19"/>
      <c r="I849" s="19"/>
    </row>
    <row r="850">
      <c r="G850" s="19"/>
      <c r="H850" s="19"/>
      <c r="I850" s="19"/>
    </row>
    <row r="851">
      <c r="G851" s="19"/>
      <c r="H851" s="19"/>
      <c r="I851" s="19"/>
    </row>
    <row r="852">
      <c r="G852" s="19"/>
      <c r="H852" s="19"/>
      <c r="I852" s="19"/>
    </row>
    <row r="853">
      <c r="G853" s="19"/>
      <c r="H853" s="19"/>
      <c r="I853" s="19"/>
    </row>
    <row r="854">
      <c r="G854" s="19"/>
      <c r="H854" s="19"/>
      <c r="I854" s="19"/>
    </row>
    <row r="855">
      <c r="G855" s="19"/>
      <c r="H855" s="19"/>
      <c r="I855" s="19"/>
    </row>
    <row r="856">
      <c r="G856" s="19"/>
      <c r="H856" s="19"/>
      <c r="I856" s="19"/>
    </row>
    <row r="857">
      <c r="G857" s="19"/>
      <c r="H857" s="19"/>
      <c r="I857" s="19"/>
    </row>
    <row r="858">
      <c r="G858" s="19"/>
      <c r="H858" s="19"/>
      <c r="I858" s="19"/>
    </row>
    <row r="859">
      <c r="G859" s="19"/>
      <c r="H859" s="19"/>
      <c r="I859" s="19"/>
    </row>
    <row r="860">
      <c r="G860" s="19"/>
      <c r="H860" s="19"/>
      <c r="I860" s="19"/>
    </row>
    <row r="861">
      <c r="G861" s="19"/>
      <c r="H861" s="19"/>
      <c r="I861" s="19"/>
    </row>
    <row r="862">
      <c r="G862" s="19"/>
      <c r="H862" s="19"/>
      <c r="I862" s="19"/>
    </row>
    <row r="863">
      <c r="G863" s="19"/>
      <c r="H863" s="19"/>
      <c r="I863" s="19"/>
    </row>
    <row r="864">
      <c r="G864" s="19"/>
      <c r="H864" s="19"/>
      <c r="I864" s="19"/>
    </row>
    <row r="865">
      <c r="G865" s="19"/>
      <c r="H865" s="19"/>
      <c r="I865" s="19"/>
    </row>
    <row r="866">
      <c r="G866" s="19"/>
      <c r="H866" s="19"/>
      <c r="I866" s="19"/>
    </row>
    <row r="867">
      <c r="G867" s="19"/>
      <c r="H867" s="19"/>
      <c r="I867" s="19"/>
    </row>
    <row r="868">
      <c r="G868" s="19"/>
      <c r="H868" s="19"/>
      <c r="I868" s="19"/>
    </row>
    <row r="869">
      <c r="G869" s="19"/>
      <c r="H869" s="19"/>
      <c r="I869" s="19"/>
    </row>
    <row r="870">
      <c r="G870" s="19"/>
      <c r="H870" s="19"/>
      <c r="I870" s="19"/>
    </row>
    <row r="871">
      <c r="G871" s="19"/>
      <c r="H871" s="19"/>
      <c r="I871" s="19"/>
    </row>
    <row r="872">
      <c r="G872" s="19"/>
      <c r="H872" s="19"/>
      <c r="I872" s="19"/>
    </row>
    <row r="873">
      <c r="G873" s="19"/>
      <c r="H873" s="19"/>
      <c r="I873" s="19"/>
    </row>
    <row r="874">
      <c r="G874" s="19"/>
      <c r="H874" s="19"/>
      <c r="I874" s="19"/>
    </row>
    <row r="875">
      <c r="G875" s="19"/>
      <c r="H875" s="19"/>
      <c r="I875" s="19"/>
    </row>
    <row r="876">
      <c r="G876" s="19"/>
      <c r="H876" s="19"/>
      <c r="I876" s="19"/>
    </row>
    <row r="877">
      <c r="G877" s="19"/>
      <c r="H877" s="19"/>
      <c r="I877" s="19"/>
    </row>
    <row r="878">
      <c r="G878" s="19"/>
      <c r="H878" s="19"/>
      <c r="I878" s="19"/>
    </row>
    <row r="879">
      <c r="G879" s="19"/>
      <c r="H879" s="19"/>
      <c r="I879" s="19"/>
    </row>
    <row r="880">
      <c r="G880" s="19"/>
      <c r="H880" s="19"/>
      <c r="I880" s="19"/>
    </row>
    <row r="881">
      <c r="G881" s="19"/>
      <c r="H881" s="19"/>
      <c r="I881" s="19"/>
    </row>
    <row r="882">
      <c r="G882" s="19"/>
      <c r="H882" s="19"/>
      <c r="I882" s="19"/>
    </row>
    <row r="883">
      <c r="G883" s="19"/>
      <c r="H883" s="19"/>
      <c r="I883" s="19"/>
    </row>
    <row r="884">
      <c r="G884" s="19"/>
      <c r="H884" s="19"/>
      <c r="I884" s="19"/>
    </row>
    <row r="885">
      <c r="G885" s="19"/>
      <c r="H885" s="19"/>
      <c r="I885" s="19"/>
    </row>
    <row r="886">
      <c r="G886" s="19"/>
      <c r="H886" s="19"/>
      <c r="I886" s="19"/>
    </row>
    <row r="887">
      <c r="G887" s="19"/>
      <c r="H887" s="19"/>
      <c r="I887" s="19"/>
    </row>
    <row r="888">
      <c r="G888" s="19"/>
      <c r="H888" s="19"/>
      <c r="I888" s="19"/>
    </row>
    <row r="889">
      <c r="G889" s="19"/>
      <c r="H889" s="19"/>
      <c r="I889" s="19"/>
    </row>
    <row r="890">
      <c r="G890" s="19"/>
      <c r="H890" s="19"/>
      <c r="I890" s="19"/>
    </row>
    <row r="891">
      <c r="G891" s="19"/>
      <c r="H891" s="19"/>
      <c r="I891" s="19"/>
    </row>
    <row r="892">
      <c r="G892" s="19"/>
      <c r="H892" s="19"/>
      <c r="I892" s="19"/>
    </row>
    <row r="893">
      <c r="G893" s="19"/>
      <c r="H893" s="19"/>
      <c r="I893" s="19"/>
    </row>
    <row r="894">
      <c r="G894" s="19"/>
      <c r="H894" s="19"/>
      <c r="I894" s="19"/>
    </row>
    <row r="895">
      <c r="G895" s="19"/>
      <c r="H895" s="19"/>
      <c r="I895" s="19"/>
    </row>
    <row r="896">
      <c r="G896" s="19"/>
      <c r="H896" s="19"/>
      <c r="I896" s="19"/>
    </row>
    <row r="897">
      <c r="G897" s="19"/>
      <c r="H897" s="19"/>
      <c r="I897" s="19"/>
    </row>
    <row r="898">
      <c r="G898" s="19"/>
      <c r="H898" s="19"/>
      <c r="I898" s="19"/>
    </row>
    <row r="899">
      <c r="G899" s="19"/>
      <c r="H899" s="19"/>
      <c r="I899" s="19"/>
    </row>
    <row r="900">
      <c r="G900" s="19"/>
      <c r="H900" s="19"/>
      <c r="I900" s="19"/>
    </row>
    <row r="901">
      <c r="G901" s="19"/>
      <c r="H901" s="19"/>
      <c r="I901" s="19"/>
    </row>
    <row r="902">
      <c r="G902" s="19"/>
      <c r="H902" s="19"/>
      <c r="I902" s="19"/>
    </row>
    <row r="903">
      <c r="G903" s="19"/>
      <c r="H903" s="19"/>
      <c r="I903" s="19"/>
    </row>
    <row r="904">
      <c r="G904" s="19"/>
      <c r="H904" s="19"/>
      <c r="I904" s="19"/>
    </row>
    <row r="905">
      <c r="G905" s="19"/>
      <c r="H905" s="19"/>
      <c r="I905" s="19"/>
    </row>
    <row r="906">
      <c r="G906" s="19"/>
      <c r="H906" s="19"/>
      <c r="I906" s="19"/>
    </row>
    <row r="907">
      <c r="G907" s="19"/>
      <c r="H907" s="19"/>
      <c r="I907" s="19"/>
    </row>
    <row r="908">
      <c r="G908" s="19"/>
      <c r="H908" s="19"/>
      <c r="I908" s="19"/>
    </row>
    <row r="909">
      <c r="G909" s="19"/>
      <c r="H909" s="19"/>
      <c r="I909" s="19"/>
    </row>
    <row r="910">
      <c r="G910" s="19"/>
      <c r="H910" s="19"/>
      <c r="I910" s="19"/>
    </row>
    <row r="911">
      <c r="G911" s="19"/>
      <c r="H911" s="19"/>
      <c r="I911" s="19"/>
    </row>
    <row r="912">
      <c r="G912" s="19"/>
      <c r="H912" s="19"/>
      <c r="I912" s="19"/>
    </row>
    <row r="913">
      <c r="G913" s="19"/>
      <c r="H913" s="19"/>
      <c r="I913" s="19"/>
    </row>
    <row r="914">
      <c r="G914" s="19"/>
      <c r="H914" s="19"/>
      <c r="I914" s="19"/>
    </row>
    <row r="915">
      <c r="G915" s="19"/>
      <c r="H915" s="19"/>
      <c r="I915" s="19"/>
    </row>
    <row r="916">
      <c r="G916" s="19"/>
      <c r="H916" s="19"/>
      <c r="I916" s="19"/>
    </row>
    <row r="917">
      <c r="G917" s="19"/>
      <c r="H917" s="19"/>
      <c r="I917" s="19"/>
    </row>
    <row r="918">
      <c r="G918" s="19"/>
      <c r="H918" s="19"/>
      <c r="I918" s="19"/>
    </row>
    <row r="919">
      <c r="G919" s="19"/>
      <c r="H919" s="19"/>
      <c r="I919" s="19"/>
    </row>
    <row r="920">
      <c r="G920" s="19"/>
      <c r="H920" s="19"/>
      <c r="I920" s="19"/>
    </row>
    <row r="921">
      <c r="G921" s="19"/>
      <c r="H921" s="19"/>
      <c r="I921" s="19"/>
    </row>
    <row r="922">
      <c r="G922" s="19"/>
      <c r="H922" s="19"/>
      <c r="I922" s="19"/>
    </row>
    <row r="923">
      <c r="G923" s="19"/>
      <c r="H923" s="19"/>
      <c r="I923" s="19"/>
    </row>
    <row r="924">
      <c r="G924" s="19"/>
      <c r="H924" s="19"/>
      <c r="I924" s="19"/>
    </row>
    <row r="925">
      <c r="G925" s="19"/>
      <c r="H925" s="19"/>
      <c r="I925" s="19"/>
    </row>
    <row r="926">
      <c r="G926" s="19"/>
      <c r="H926" s="19"/>
      <c r="I926" s="19"/>
    </row>
    <row r="927">
      <c r="G927" s="19"/>
      <c r="H927" s="19"/>
      <c r="I927" s="19"/>
    </row>
    <row r="928">
      <c r="G928" s="19"/>
      <c r="H928" s="19"/>
      <c r="I928" s="19"/>
    </row>
    <row r="929">
      <c r="G929" s="19"/>
      <c r="H929" s="19"/>
      <c r="I929" s="19"/>
    </row>
    <row r="930">
      <c r="G930" s="19"/>
      <c r="H930" s="19"/>
      <c r="I930" s="19"/>
    </row>
    <row r="931">
      <c r="G931" s="19"/>
      <c r="H931" s="19"/>
      <c r="I931" s="19"/>
    </row>
    <row r="932">
      <c r="G932" s="19"/>
      <c r="H932" s="19"/>
      <c r="I932" s="19"/>
    </row>
    <row r="933">
      <c r="G933" s="19"/>
      <c r="H933" s="19"/>
      <c r="I933" s="19"/>
    </row>
    <row r="934">
      <c r="G934" s="19"/>
      <c r="H934" s="19"/>
      <c r="I934" s="19"/>
    </row>
    <row r="935">
      <c r="G935" s="19"/>
      <c r="H935" s="19"/>
      <c r="I935" s="19"/>
    </row>
    <row r="936">
      <c r="G936" s="19"/>
      <c r="H936" s="19"/>
      <c r="I936" s="19"/>
    </row>
    <row r="937">
      <c r="G937" s="19"/>
      <c r="H937" s="19"/>
      <c r="I937" s="19"/>
    </row>
    <row r="938">
      <c r="G938" s="19"/>
      <c r="H938" s="19"/>
      <c r="I938" s="19"/>
    </row>
    <row r="939">
      <c r="G939" s="19"/>
      <c r="H939" s="19"/>
      <c r="I939" s="19"/>
    </row>
    <row r="940">
      <c r="G940" s="19"/>
      <c r="H940" s="19"/>
      <c r="I940" s="19"/>
    </row>
    <row r="941">
      <c r="G941" s="19"/>
      <c r="H941" s="19"/>
      <c r="I941" s="19"/>
    </row>
    <row r="942">
      <c r="G942" s="19"/>
      <c r="H942" s="19"/>
      <c r="I942" s="19"/>
    </row>
    <row r="943">
      <c r="G943" s="19"/>
      <c r="H943" s="19"/>
      <c r="I943" s="19"/>
    </row>
    <row r="944">
      <c r="G944" s="19"/>
      <c r="H944" s="19"/>
      <c r="I944" s="19"/>
    </row>
    <row r="945">
      <c r="G945" s="19"/>
      <c r="H945" s="19"/>
      <c r="I945" s="19"/>
    </row>
    <row r="946">
      <c r="G946" s="19"/>
      <c r="H946" s="19"/>
      <c r="I946" s="19"/>
    </row>
    <row r="947">
      <c r="G947" s="19"/>
      <c r="H947" s="19"/>
      <c r="I947" s="19"/>
    </row>
    <row r="948">
      <c r="G948" s="19"/>
      <c r="H948" s="19"/>
      <c r="I948" s="19"/>
    </row>
    <row r="949">
      <c r="G949" s="19"/>
      <c r="H949" s="19"/>
      <c r="I949" s="19"/>
    </row>
    <row r="950">
      <c r="G950" s="19"/>
      <c r="H950" s="19"/>
      <c r="I950" s="19"/>
    </row>
    <row r="951">
      <c r="G951" s="19"/>
      <c r="H951" s="19"/>
      <c r="I951" s="19"/>
    </row>
    <row r="952">
      <c r="G952" s="19"/>
      <c r="H952" s="19"/>
      <c r="I952" s="19"/>
    </row>
    <row r="953">
      <c r="G953" s="19"/>
      <c r="H953" s="19"/>
      <c r="I953" s="19"/>
    </row>
    <row r="954">
      <c r="G954" s="19"/>
      <c r="H954" s="19"/>
      <c r="I954" s="19"/>
    </row>
    <row r="955">
      <c r="G955" s="19"/>
      <c r="H955" s="19"/>
      <c r="I955" s="19"/>
    </row>
    <row r="956">
      <c r="G956" s="19"/>
      <c r="H956" s="19"/>
      <c r="I956" s="19"/>
    </row>
    <row r="957">
      <c r="G957" s="19"/>
      <c r="H957" s="19"/>
      <c r="I957" s="19"/>
    </row>
    <row r="958">
      <c r="G958" s="19"/>
      <c r="H958" s="19"/>
      <c r="I958" s="19"/>
    </row>
    <row r="959">
      <c r="G959" s="19"/>
      <c r="H959" s="19"/>
      <c r="I959" s="19"/>
    </row>
    <row r="960">
      <c r="G960" s="19"/>
      <c r="H960" s="19"/>
      <c r="I960" s="19"/>
    </row>
    <row r="961">
      <c r="G961" s="19"/>
      <c r="H961" s="19"/>
      <c r="I961" s="19"/>
    </row>
    <row r="962">
      <c r="G962" s="19"/>
      <c r="H962" s="19"/>
      <c r="I962" s="19"/>
    </row>
    <row r="963">
      <c r="G963" s="19"/>
      <c r="H963" s="19"/>
      <c r="I963" s="19"/>
    </row>
    <row r="964">
      <c r="G964" s="19"/>
      <c r="H964" s="19"/>
      <c r="I964" s="19"/>
    </row>
    <row r="965">
      <c r="G965" s="19"/>
      <c r="H965" s="19"/>
      <c r="I965" s="19"/>
    </row>
    <row r="966">
      <c r="G966" s="19"/>
      <c r="H966" s="19"/>
      <c r="I966" s="19"/>
    </row>
    <row r="967">
      <c r="G967" s="19"/>
      <c r="H967" s="19"/>
      <c r="I967" s="19"/>
    </row>
    <row r="968">
      <c r="G968" s="19"/>
      <c r="H968" s="19"/>
      <c r="I968" s="19"/>
    </row>
    <row r="969">
      <c r="G969" s="19"/>
      <c r="H969" s="19"/>
      <c r="I969" s="19"/>
    </row>
    <row r="970">
      <c r="G970" s="19"/>
      <c r="H970" s="19"/>
      <c r="I970" s="19"/>
    </row>
    <row r="971">
      <c r="G971" s="19"/>
      <c r="H971" s="19"/>
      <c r="I971" s="19"/>
    </row>
    <row r="972">
      <c r="G972" s="19"/>
      <c r="H972" s="19"/>
      <c r="I972" s="19"/>
    </row>
    <row r="973">
      <c r="G973" s="19"/>
      <c r="H973" s="19"/>
      <c r="I973" s="19"/>
    </row>
    <row r="974">
      <c r="G974" s="19"/>
      <c r="H974" s="19"/>
      <c r="I974" s="19"/>
    </row>
    <row r="975">
      <c r="G975" s="19"/>
      <c r="H975" s="19"/>
      <c r="I975" s="19"/>
    </row>
    <row r="976">
      <c r="G976" s="19"/>
      <c r="H976" s="19"/>
      <c r="I976" s="19"/>
    </row>
    <row r="977">
      <c r="G977" s="19"/>
      <c r="H977" s="19"/>
      <c r="I977" s="19"/>
    </row>
    <row r="978">
      <c r="G978" s="19"/>
      <c r="H978" s="19"/>
      <c r="I978" s="19"/>
    </row>
    <row r="979">
      <c r="G979" s="19"/>
      <c r="H979" s="19"/>
      <c r="I979" s="19"/>
    </row>
    <row r="980">
      <c r="G980" s="19"/>
      <c r="H980" s="19"/>
      <c r="I980" s="19"/>
    </row>
    <row r="981">
      <c r="G981" s="19"/>
      <c r="H981" s="19"/>
      <c r="I981" s="19"/>
    </row>
    <row r="982">
      <c r="G982" s="19"/>
      <c r="H982" s="19"/>
      <c r="I982" s="19"/>
    </row>
    <row r="983">
      <c r="G983" s="19"/>
      <c r="H983" s="19"/>
      <c r="I983" s="19"/>
    </row>
    <row r="984">
      <c r="G984" s="19"/>
      <c r="H984" s="19"/>
      <c r="I984" s="19"/>
    </row>
    <row r="985">
      <c r="G985" s="19"/>
      <c r="H985" s="19"/>
      <c r="I985" s="19"/>
    </row>
    <row r="986">
      <c r="G986" s="19"/>
      <c r="H986" s="19"/>
      <c r="I986" s="19"/>
    </row>
    <row r="987">
      <c r="G987" s="19"/>
      <c r="H987" s="19"/>
      <c r="I987" s="19"/>
    </row>
    <row r="988">
      <c r="G988" s="19"/>
      <c r="H988" s="19"/>
      <c r="I988" s="19"/>
    </row>
    <row r="989">
      <c r="G989" s="19"/>
      <c r="H989" s="19"/>
      <c r="I989" s="19"/>
    </row>
    <row r="990">
      <c r="G990" s="19"/>
      <c r="H990" s="19"/>
      <c r="I990" s="19"/>
    </row>
    <row r="991">
      <c r="G991" s="19"/>
      <c r="H991" s="19"/>
      <c r="I991" s="19"/>
    </row>
    <row r="992">
      <c r="G992" s="19"/>
      <c r="H992" s="19"/>
      <c r="I992" s="19"/>
    </row>
    <row r="993">
      <c r="G993" s="19"/>
      <c r="H993" s="19"/>
      <c r="I993" s="19"/>
    </row>
    <row r="994">
      <c r="G994" s="19"/>
      <c r="H994" s="19"/>
      <c r="I994" s="19"/>
    </row>
    <row r="995">
      <c r="G995" s="19"/>
      <c r="H995" s="19"/>
      <c r="I995" s="19"/>
    </row>
    <row r="996">
      <c r="G996" s="19"/>
      <c r="H996" s="19"/>
      <c r="I996" s="19"/>
    </row>
    <row r="997">
      <c r="G997" s="19"/>
      <c r="H997" s="19"/>
      <c r="I997" s="19"/>
    </row>
    <row r="998">
      <c r="G998" s="19"/>
      <c r="H998" s="19"/>
      <c r="I998" s="19"/>
    </row>
    <row r="999">
      <c r="G999" s="19"/>
      <c r="H999" s="19"/>
      <c r="I999" s="19"/>
    </row>
    <row r="1000">
      <c r="G1000" s="19"/>
      <c r="H1000" s="19"/>
      <c r="I1000" s="19"/>
    </row>
    <row r="1001">
      <c r="G1001" s="19"/>
      <c r="H1001" s="19"/>
      <c r="I1001" s="19"/>
    </row>
  </sheetData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4" max="4" width="17.86"/>
    <col customWidth="1" min="5" max="6" width="21.14"/>
    <col customWidth="1" min="7" max="8" width="21.0"/>
    <col customWidth="1" min="10" max="10" width="27.14"/>
    <col customWidth="1" min="13" max="13" width="17.86"/>
    <col customWidth="1" min="14" max="15" width="22.71"/>
    <col customWidth="1" min="16" max="16" width="22.14"/>
    <col customWidth="1" min="17" max="17" width="16.14"/>
  </cols>
  <sheetData>
    <row r="1">
      <c r="A1" s="2" t="s">
        <v>313</v>
      </c>
      <c r="B1" s="1">
        <v>100.0</v>
      </c>
      <c r="J1" s="2" t="s">
        <v>314</v>
      </c>
      <c r="K1" s="1">
        <v>25.0</v>
      </c>
      <c r="N1" s="27"/>
      <c r="O1" s="27"/>
      <c r="P1" s="27"/>
    </row>
    <row r="2">
      <c r="N2" s="27"/>
      <c r="O2" s="27"/>
      <c r="P2" s="27"/>
    </row>
    <row r="3">
      <c r="A3" s="2" t="s">
        <v>133</v>
      </c>
      <c r="J3" s="2" t="s">
        <v>133</v>
      </c>
      <c r="N3" s="27"/>
      <c r="O3" s="27"/>
      <c r="P3" s="27"/>
    </row>
    <row r="4">
      <c r="A4" s="1" t="s">
        <v>74</v>
      </c>
      <c r="B4" s="1">
        <v>9545.0</v>
      </c>
      <c r="J4" s="1" t="s">
        <v>74</v>
      </c>
      <c r="K4" s="28">
        <v>9575.0</v>
      </c>
      <c r="N4" s="27"/>
      <c r="O4" s="27"/>
      <c r="P4" s="27"/>
    </row>
    <row r="5">
      <c r="A5" s="1" t="s">
        <v>58</v>
      </c>
      <c r="B5" s="1">
        <v>41080.0</v>
      </c>
      <c r="J5" s="1" t="s">
        <v>58</v>
      </c>
      <c r="K5" s="1">
        <v>40614.0</v>
      </c>
      <c r="N5" s="27"/>
      <c r="O5" s="27"/>
      <c r="P5" s="27"/>
    </row>
    <row r="6">
      <c r="A6" s="1" t="s">
        <v>62</v>
      </c>
      <c r="B6" s="1">
        <v>10396.0</v>
      </c>
      <c r="J6" s="1" t="s">
        <v>62</v>
      </c>
      <c r="K6" s="1">
        <v>10338.0</v>
      </c>
      <c r="N6" s="27"/>
      <c r="O6" s="27"/>
      <c r="P6" s="27"/>
    </row>
    <row r="7">
      <c r="A7" s="1" t="s">
        <v>76</v>
      </c>
      <c r="B7" s="1">
        <v>322832.0</v>
      </c>
      <c r="J7" s="1" t="s">
        <v>76</v>
      </c>
      <c r="K7" s="1">
        <v>323328.0</v>
      </c>
      <c r="N7" s="27"/>
      <c r="O7" s="27"/>
      <c r="P7" s="27"/>
    </row>
    <row r="8">
      <c r="A8" s="1" t="s">
        <v>63</v>
      </c>
      <c r="B8" s="1">
        <v>6398.0</v>
      </c>
      <c r="J8" s="1" t="s">
        <v>63</v>
      </c>
      <c r="K8" s="1">
        <v>6353.0</v>
      </c>
      <c r="N8" s="27"/>
      <c r="O8" s="27"/>
      <c r="P8" s="27"/>
    </row>
    <row r="9">
      <c r="A9" s="1" t="s">
        <v>59</v>
      </c>
      <c r="B9" s="1">
        <v>26495.0</v>
      </c>
      <c r="J9" s="1" t="s">
        <v>59</v>
      </c>
      <c r="K9" s="1">
        <v>26422.0</v>
      </c>
      <c r="N9" s="27"/>
      <c r="O9" s="27"/>
      <c r="P9" s="27"/>
    </row>
    <row r="10">
      <c r="A10" s="1" t="s">
        <v>85</v>
      </c>
      <c r="B10" s="1">
        <v>6551.0</v>
      </c>
      <c r="J10" s="1" t="s">
        <v>85</v>
      </c>
      <c r="K10" s="1">
        <v>6618.0</v>
      </c>
      <c r="N10" s="27"/>
      <c r="O10" s="27"/>
      <c r="P10" s="27"/>
    </row>
    <row r="11">
      <c r="A11" s="1" t="s">
        <v>78</v>
      </c>
      <c r="B11" s="1">
        <v>52902.0</v>
      </c>
      <c r="J11" s="1" t="s">
        <v>78</v>
      </c>
      <c r="K11" s="1">
        <v>53377.0</v>
      </c>
      <c r="N11" s="27"/>
      <c r="O11" s="27"/>
      <c r="P11" s="27"/>
    </row>
    <row r="12">
      <c r="A12" s="1" t="s">
        <v>87</v>
      </c>
      <c r="B12" s="1">
        <v>30354.0</v>
      </c>
      <c r="J12" s="1" t="s">
        <v>87</v>
      </c>
      <c r="K12" s="1">
        <v>30593.0</v>
      </c>
      <c r="N12" s="27"/>
      <c r="O12" s="27"/>
      <c r="P12" s="27"/>
    </row>
    <row r="13">
      <c r="A13" s="1" t="s">
        <v>67</v>
      </c>
      <c r="B13" s="1">
        <v>660.0</v>
      </c>
      <c r="J13" s="1" t="s">
        <v>67</v>
      </c>
      <c r="K13" s="1">
        <v>651.0</v>
      </c>
      <c r="N13" s="27"/>
      <c r="O13" s="27"/>
      <c r="P13" s="27"/>
    </row>
    <row r="14">
      <c r="A14" s="1" t="s">
        <v>68</v>
      </c>
      <c r="B14" s="1">
        <v>49728.0</v>
      </c>
      <c r="J14" s="1" t="s">
        <v>68</v>
      </c>
      <c r="K14" s="1">
        <v>53576.0</v>
      </c>
      <c r="N14" s="27"/>
      <c r="O14" s="27"/>
      <c r="P14" s="27"/>
    </row>
    <row r="15">
      <c r="A15" s="1" t="s">
        <v>79</v>
      </c>
      <c r="B15" s="1">
        <v>163287.0</v>
      </c>
      <c r="J15" s="1" t="s">
        <v>79</v>
      </c>
      <c r="K15" s="1">
        <v>161336.0</v>
      </c>
      <c r="N15" s="27"/>
      <c r="O15" s="27"/>
      <c r="P15" s="27"/>
    </row>
    <row r="16">
      <c r="A16" s="1" t="s">
        <v>88</v>
      </c>
      <c r="B16" s="1">
        <v>22158.0</v>
      </c>
      <c r="J16" s="1" t="s">
        <v>88</v>
      </c>
      <c r="K16" s="28">
        <v>22158.0</v>
      </c>
      <c r="N16" s="27"/>
      <c r="O16" s="27"/>
      <c r="P16" s="27"/>
    </row>
    <row r="17">
      <c r="A17" s="1" t="s">
        <v>81</v>
      </c>
      <c r="B17" s="1">
        <v>153551.0</v>
      </c>
      <c r="J17" s="1" t="s">
        <v>81</v>
      </c>
      <c r="K17" s="1">
        <v>153896.0</v>
      </c>
      <c r="N17" s="27"/>
      <c r="O17" s="27"/>
      <c r="P17" s="27"/>
    </row>
    <row r="18">
      <c r="A18" s="1" t="s">
        <v>82</v>
      </c>
      <c r="B18" s="1">
        <v>62472.0</v>
      </c>
      <c r="J18" s="1" t="s">
        <v>82</v>
      </c>
      <c r="K18" s="1">
        <v>62028.0</v>
      </c>
      <c r="N18" s="27"/>
      <c r="O18" s="27"/>
      <c r="P18" s="27"/>
    </row>
    <row r="19">
      <c r="A19" s="1" t="s">
        <v>70</v>
      </c>
      <c r="B19" s="1">
        <v>3918.0</v>
      </c>
      <c r="J19" s="1" t="s">
        <v>70</v>
      </c>
      <c r="K19" s="1">
        <v>3955.0</v>
      </c>
      <c r="N19" s="27"/>
      <c r="O19" s="27"/>
      <c r="P19" s="27"/>
    </row>
    <row r="20">
      <c r="A20" s="1" t="s">
        <v>83</v>
      </c>
      <c r="B20" s="1">
        <v>423312.0</v>
      </c>
      <c r="J20" s="1" t="s">
        <v>83</v>
      </c>
      <c r="K20" s="1">
        <v>424267.0</v>
      </c>
      <c r="N20" s="27"/>
      <c r="O20" s="27"/>
      <c r="P20" s="27"/>
    </row>
    <row r="21">
      <c r="A21" s="1" t="s">
        <v>89</v>
      </c>
      <c r="B21" s="28">
        <v>326785.0</v>
      </c>
      <c r="J21" s="1" t="s">
        <v>89</v>
      </c>
      <c r="K21" s="1">
        <v>332232.0</v>
      </c>
      <c r="N21" s="27"/>
      <c r="O21" s="27"/>
      <c r="P21" s="27"/>
    </row>
    <row r="22">
      <c r="A22" s="1" t="s">
        <v>91</v>
      </c>
      <c r="B22" s="1">
        <v>318024.0</v>
      </c>
      <c r="J22" s="1" t="s">
        <v>91</v>
      </c>
      <c r="K22" s="1">
        <v>320839.0</v>
      </c>
      <c r="N22" s="27"/>
      <c r="O22" s="27"/>
      <c r="P22" s="27"/>
    </row>
    <row r="23">
      <c r="A23" s="1" t="s">
        <v>93</v>
      </c>
      <c r="B23" s="1">
        <v>25698.0</v>
      </c>
      <c r="J23" s="1" t="s">
        <v>93</v>
      </c>
      <c r="K23" s="1">
        <v>25790.0</v>
      </c>
      <c r="N23" s="27"/>
      <c r="O23" s="27"/>
      <c r="P23" s="27"/>
    </row>
    <row r="24">
      <c r="N24" s="27"/>
      <c r="O24" s="27"/>
      <c r="P24" s="27"/>
    </row>
    <row r="25">
      <c r="A25" s="2" t="s">
        <v>315</v>
      </c>
      <c r="J25" s="2" t="s">
        <v>315</v>
      </c>
      <c r="N25" s="27"/>
      <c r="O25" s="27"/>
      <c r="P25" s="27"/>
    </row>
    <row r="26">
      <c r="A26" s="1" t="s">
        <v>295</v>
      </c>
      <c r="B26" s="1">
        <v>1410.0</v>
      </c>
      <c r="J26" s="1" t="s">
        <v>295</v>
      </c>
      <c r="K26" s="29">
        <v>79172.0</v>
      </c>
      <c r="N26" s="27"/>
      <c r="O26" s="27"/>
      <c r="P26" s="27"/>
    </row>
    <row r="27">
      <c r="A27" s="1" t="s">
        <v>296</v>
      </c>
      <c r="B27" s="1">
        <v>48150.0</v>
      </c>
      <c r="J27" s="1" t="s">
        <v>296</v>
      </c>
      <c r="K27" s="29">
        <v>1955300.0</v>
      </c>
      <c r="N27" s="27"/>
      <c r="O27" s="27"/>
      <c r="P27" s="27"/>
    </row>
    <row r="28">
      <c r="A28" s="1" t="s">
        <v>297</v>
      </c>
      <c r="B28" s="1">
        <v>71215.0</v>
      </c>
      <c r="J28" s="1" t="s">
        <v>297</v>
      </c>
      <c r="K28" s="29">
        <v>5175980.0</v>
      </c>
      <c r="N28" s="27"/>
      <c r="O28" s="27"/>
      <c r="P28" s="27"/>
    </row>
    <row r="29">
      <c r="N29" s="27"/>
      <c r="O29" s="27"/>
      <c r="P29" s="27"/>
    </row>
    <row r="30">
      <c r="K30" s="2" t="s">
        <v>303</v>
      </c>
      <c r="N30" s="27"/>
      <c r="O30" s="27"/>
      <c r="P30" s="27"/>
    </row>
    <row r="31">
      <c r="A31" s="30"/>
      <c r="B31" s="2" t="s">
        <v>136</v>
      </c>
      <c r="C31" s="2" t="s">
        <v>137</v>
      </c>
      <c r="D31" s="2" t="s">
        <v>138</v>
      </c>
      <c r="E31" s="31" t="s">
        <v>316</v>
      </c>
      <c r="F31" s="31" t="s">
        <v>317</v>
      </c>
      <c r="G31" s="31" t="s">
        <v>318</v>
      </c>
      <c r="H31" s="31" t="s">
        <v>317</v>
      </c>
      <c r="I31" s="2"/>
      <c r="K31" s="2" t="s">
        <v>136</v>
      </c>
      <c r="L31" s="2" t="s">
        <v>137</v>
      </c>
      <c r="M31" s="2" t="s">
        <v>138</v>
      </c>
      <c r="N31" s="31" t="s">
        <v>316</v>
      </c>
      <c r="O31" s="31" t="s">
        <v>317</v>
      </c>
      <c r="P31" s="31" t="s">
        <v>318</v>
      </c>
      <c r="Q31" s="2" t="s">
        <v>317</v>
      </c>
    </row>
    <row r="32">
      <c r="A32" s="2" t="s">
        <v>57</v>
      </c>
      <c r="J32" s="2" t="s">
        <v>57</v>
      </c>
      <c r="N32" s="27"/>
      <c r="O32" s="27"/>
      <c r="P32" s="27"/>
    </row>
    <row r="33">
      <c r="A33" s="1" t="s">
        <v>58</v>
      </c>
      <c r="B33" s="19">
        <f>vlookup(concatenate($A33, "random-forest", $B$1), 'ttv-refactoring-constant-raw'!$A:$I, 7, false)</f>
        <v>0.89</v>
      </c>
      <c r="C33" s="19">
        <f>vlookup(concatenate($A33, "random-forest", $B$1), 'ttv-refactoring-constant-raw'!$A:$I, 8, false)</f>
        <v>0.97</v>
      </c>
      <c r="D33" s="19">
        <f>vlookup(concatenate($A33, "random-forest", $B$1), 'ttv-refactoring-constant-raw'!$A:$I, 9, false)</f>
        <v>0.9244680851</v>
      </c>
      <c r="E33" s="32">
        <f>'rq1-results-all'!N4 - B33</f>
        <v>-0.04</v>
      </c>
      <c r="F33" s="27">
        <f t="shared" ref="F33:F39" si="1">abs(E33)</f>
        <v>0.04</v>
      </c>
      <c r="G33" s="32">
        <f>'rq1-results-all'!O4 - C33</f>
        <v>-0.04</v>
      </c>
      <c r="H33" s="27">
        <f t="shared" ref="H33:H39" si="2">abs(G33)</f>
        <v>0.04</v>
      </c>
      <c r="J33" s="1" t="s">
        <v>58</v>
      </c>
      <c r="K33" s="19">
        <f>vlookup(concatenate($J33, "random-forest", $K$1), 'ttv-refactoring-constant-raw'!$A:$I, 7, false)</f>
        <v>0.82</v>
      </c>
      <c r="L33" s="19">
        <f>vlookup(concatenate($J33, "random-forest", $K$1), 'ttv-refactoring-constant-raw'!$A:$I, 8, false)</f>
        <v>0.87</v>
      </c>
      <c r="M33" s="19">
        <f>vlookup(concatenate($J33, "random-forest", $K$1), 'ttv-refactoring-constant-raw'!$A:$I, 9, false)</f>
        <v>0.8403384605</v>
      </c>
      <c r="N33" s="32">
        <f>'rq1-results-all'!N4 - K33</f>
        <v>0.03</v>
      </c>
      <c r="O33" s="27">
        <f t="shared" ref="O33:O39" si="3">abs(N33)</f>
        <v>0.03</v>
      </c>
      <c r="P33" s="32">
        <f>'rq1-results-all'!O4 - L33</f>
        <v>0.06</v>
      </c>
      <c r="Q33">
        <f t="shared" ref="Q33:Q39" si="4">abs(P33)</f>
        <v>0.06</v>
      </c>
    </row>
    <row r="34">
      <c r="A34" s="1" t="s">
        <v>62</v>
      </c>
      <c r="B34" s="19">
        <f>vlookup(concatenate($A34, "random-forest", $B$1), 'ttv-refactoring-constant-raw'!$A:$I, 7, false)</f>
        <v>0.91</v>
      </c>
      <c r="C34" s="19">
        <f>vlookup(concatenate($A34, "random-forest", $B$1), 'ttv-refactoring-constant-raw'!$A:$I, 8, false)</f>
        <v>0.96</v>
      </c>
      <c r="D34" s="19">
        <f>vlookup(concatenate($A34, "random-forest", $B$1), 'ttv-refactoring-constant-raw'!$A:$I, 9, false)</f>
        <v>0.930141844</v>
      </c>
      <c r="E34" s="32">
        <f>'rq1-results-all'!N5 - B34</f>
        <v>0.02</v>
      </c>
      <c r="F34" s="27">
        <f t="shared" si="1"/>
        <v>0.02</v>
      </c>
      <c r="G34" s="32">
        <f>'rq1-results-all'!O5 - C34</f>
        <v>-0.04</v>
      </c>
      <c r="H34" s="27">
        <f t="shared" si="2"/>
        <v>0.04</v>
      </c>
      <c r="J34" s="1" t="s">
        <v>62</v>
      </c>
      <c r="K34" s="19">
        <f>vlookup(concatenate($J34, "random-forest", $K$1), 'ttv-refactoring-constant-raw'!$A:$I, 7, false)</f>
        <v>0.91</v>
      </c>
      <c r="L34" s="19">
        <f>vlookup(concatenate($J34, "random-forest", $K$1), 'ttv-refactoring-constant-raw'!$A:$I, 8, false)</f>
        <v>0.87</v>
      </c>
      <c r="M34" s="19">
        <f>vlookup(concatenate($J34, "random-forest", $K$1), 'ttv-refactoring-constant-raw'!$A:$I, 9, false)</f>
        <v>0.8888084414</v>
      </c>
      <c r="N34" s="32">
        <f>'rq1-results-all'!N5 - K34</f>
        <v>0.02</v>
      </c>
      <c r="O34" s="27">
        <f t="shared" si="3"/>
        <v>0.02</v>
      </c>
      <c r="P34" s="32">
        <f>'rq1-results-all'!O5 - L34</f>
        <v>0.05</v>
      </c>
      <c r="Q34">
        <f t="shared" si="4"/>
        <v>0.05</v>
      </c>
    </row>
    <row r="35">
      <c r="A35" s="1" t="s">
        <v>63</v>
      </c>
      <c r="B35" s="19">
        <f>vlookup(concatenate($A35, "random-forest", $B$1), 'ttv-refactoring-constant-raw'!$A:$I, 7, false)</f>
        <v>0.92</v>
      </c>
      <c r="C35" s="19">
        <f>vlookup(concatenate($A35, "random-forest", $B$1), 'ttv-refactoring-constant-raw'!$A:$I, 8, false)</f>
        <v>0.97</v>
      </c>
      <c r="D35" s="19">
        <f>vlookup(concatenate($A35, "random-forest", $B$1), 'ttv-refactoring-constant-raw'!$A:$I, 9, false)</f>
        <v>0.9397163121</v>
      </c>
      <c r="E35" s="32">
        <f>'rq1-results-all'!N6 - B35</f>
        <v>0</v>
      </c>
      <c r="F35" s="27">
        <f t="shared" si="1"/>
        <v>0</v>
      </c>
      <c r="G35" s="32">
        <f>'rq1-results-all'!O6 - C35</f>
        <v>-0.03</v>
      </c>
      <c r="H35" s="27">
        <f t="shared" si="2"/>
        <v>0.03</v>
      </c>
      <c r="J35" s="1" t="s">
        <v>63</v>
      </c>
      <c r="K35" s="19">
        <f>vlookup(concatenate($J35, "random-forest", $K$1), 'ttv-refactoring-constant-raw'!$A:$I, 7, false)</f>
        <v>0.88</v>
      </c>
      <c r="L35" s="19">
        <f>vlookup(concatenate($J35, "random-forest", $K$1), 'ttv-refactoring-constant-raw'!$A:$I, 8, false)</f>
        <v>0.9</v>
      </c>
      <c r="M35" s="19">
        <f>vlookup(concatenate($J35, "random-forest", $K$1), 'ttv-refactoring-constant-raw'!$A:$I, 9, false)</f>
        <v>0.8892647204</v>
      </c>
      <c r="N35" s="32">
        <f>'rq1-results-all'!N6 - K35</f>
        <v>0.04</v>
      </c>
      <c r="O35" s="27">
        <f t="shared" si="3"/>
        <v>0.04</v>
      </c>
      <c r="P35" s="32">
        <f>'rq1-results-all'!O6 - L35</f>
        <v>0.04</v>
      </c>
      <c r="Q35">
        <f t="shared" si="4"/>
        <v>0.04</v>
      </c>
    </row>
    <row r="36">
      <c r="A36" s="1" t="s">
        <v>59</v>
      </c>
      <c r="B36" s="19">
        <f>vlookup(concatenate($A36, "random-forest", $B$1), 'ttv-refactoring-constant-raw'!$A:$I, 7, false)</f>
        <v>0.92</v>
      </c>
      <c r="C36" s="19">
        <f>vlookup(concatenate($A36, "random-forest", $B$1), 'ttv-refactoring-constant-raw'!$A:$I, 8, false)</f>
        <v>0.95</v>
      </c>
      <c r="D36" s="19">
        <f>vlookup(concatenate($A36, "random-forest", $B$1), 'ttv-refactoring-constant-raw'!$A:$I, 9, false)</f>
        <v>0.934751773</v>
      </c>
      <c r="E36" s="32">
        <f>'rq1-results-all'!N7 - B36</f>
        <v>-0.01</v>
      </c>
      <c r="F36" s="27">
        <f t="shared" si="1"/>
        <v>0.01</v>
      </c>
      <c r="G36" s="32">
        <f>'rq1-results-all'!O7 - C36</f>
        <v>-0.02</v>
      </c>
      <c r="H36" s="27">
        <f t="shared" si="2"/>
        <v>0.02</v>
      </c>
      <c r="J36" s="1" t="s">
        <v>59</v>
      </c>
      <c r="K36" s="19">
        <f>vlookup(concatenate($J36, "random-forest", $K$1), 'ttv-refactoring-constant-raw'!$A:$I, 7, false)</f>
        <v>0.88</v>
      </c>
      <c r="L36" s="19">
        <f>vlookup(concatenate($J36, "random-forest", $K$1), 'ttv-refactoring-constant-raw'!$A:$I, 8, false)</f>
        <v>0.9</v>
      </c>
      <c r="M36" s="19">
        <f>vlookup(concatenate($J36, "random-forest", $K$1), 'ttv-refactoring-constant-raw'!$A:$I, 9, false)</f>
        <v>0.8908295462</v>
      </c>
      <c r="N36" s="32">
        <f>'rq1-results-all'!N7 - K36</f>
        <v>0.03</v>
      </c>
      <c r="O36" s="27">
        <f t="shared" si="3"/>
        <v>0.03</v>
      </c>
      <c r="P36" s="32">
        <f>'rq1-results-all'!O7 - L36</f>
        <v>0.03</v>
      </c>
      <c r="Q36">
        <f t="shared" si="4"/>
        <v>0.03</v>
      </c>
    </row>
    <row r="37">
      <c r="A37" s="1" t="s">
        <v>67</v>
      </c>
      <c r="B37" s="19">
        <f>vlookup(concatenate($A37, "random-forest", $B$1), 'ttv-refactoring-constant-raw'!$A:$I, 7, false)</f>
        <v>0.94</v>
      </c>
      <c r="C37" s="19">
        <f>vlookup(concatenate($A37, "random-forest", $B$1), 'ttv-refactoring-constant-raw'!$A:$I, 8, false)</f>
        <v>0.97</v>
      </c>
      <c r="D37" s="19">
        <f>vlookup(concatenate($A37, "random-forest", $B$1), 'ttv-refactoring-constant-raw'!$A:$I, 9, false)</f>
        <v>0.9537878788</v>
      </c>
      <c r="E37" s="32">
        <f>'rq1-results-all'!N8 - B37</f>
        <v>0.01</v>
      </c>
      <c r="F37" s="27">
        <f t="shared" si="1"/>
        <v>0.01</v>
      </c>
      <c r="G37" s="32">
        <f>'rq1-results-all'!O8 - C37</f>
        <v>-0.02</v>
      </c>
      <c r="H37" s="27">
        <f t="shared" si="2"/>
        <v>0.02</v>
      </c>
      <c r="J37" s="1" t="s">
        <v>67</v>
      </c>
      <c r="K37" s="19">
        <f>vlookup(concatenate($J37, "random-forest", $K$1), 'ttv-refactoring-constant-raw'!$A:$I, 7, false)</f>
        <v>0.96</v>
      </c>
      <c r="L37" s="19">
        <f>vlookup(concatenate($J37, "random-forest", $K$1), 'ttv-refactoring-constant-raw'!$A:$I, 8, false)</f>
        <v>0.94</v>
      </c>
      <c r="M37" s="19">
        <f>vlookup(concatenate($J37, "random-forest", $K$1), 'ttv-refactoring-constant-raw'!$A:$I, 9, false)</f>
        <v>0.9493589744</v>
      </c>
      <c r="N37" s="32">
        <f>'rq1-results-all'!N8 - K37</f>
        <v>-0.01</v>
      </c>
      <c r="O37" s="27">
        <f t="shared" si="3"/>
        <v>0.01</v>
      </c>
      <c r="P37" s="32">
        <f>'rq1-results-all'!O8 - L37</f>
        <v>0.01</v>
      </c>
      <c r="Q37">
        <f t="shared" si="4"/>
        <v>0.01</v>
      </c>
    </row>
    <row r="38">
      <c r="A38" s="1" t="s">
        <v>68</v>
      </c>
      <c r="B38" s="19">
        <f>vlookup(concatenate($A38, "random-forest", $B$1), 'ttv-refactoring-constant-raw'!$A:$I, 7, false)</f>
        <v>0.97</v>
      </c>
      <c r="C38" s="19">
        <f>vlookup(concatenate($A38, "random-forest", $B$1), 'ttv-refactoring-constant-raw'!$A:$I, 8, false)</f>
        <v>0.98</v>
      </c>
      <c r="D38" s="19">
        <f>vlookup(concatenate($A38, "random-forest", $B$1), 'ttv-refactoring-constant-raw'!$A:$I, 9, false)</f>
        <v>0.9709219858</v>
      </c>
      <c r="E38" s="32">
        <f>'rq1-results-all'!N9 - B38</f>
        <v>0.01</v>
      </c>
      <c r="F38" s="27">
        <f t="shared" si="1"/>
        <v>0.01</v>
      </c>
      <c r="G38" s="32">
        <f>'rq1-results-all'!O9 - C38</f>
        <v>-0.01</v>
      </c>
      <c r="H38" s="27">
        <f t="shared" si="2"/>
        <v>0.01</v>
      </c>
      <c r="J38" s="1" t="s">
        <v>68</v>
      </c>
      <c r="K38" s="19">
        <f>vlookup(concatenate($J38, "random-forest", $K$1), 'ttv-refactoring-constant-raw'!$A:$I, 7, false)</f>
        <v>0.99</v>
      </c>
      <c r="L38" s="19">
        <f>vlookup(concatenate($J38, "random-forest", $K$1), 'ttv-refactoring-constant-raw'!$A:$I, 8, false)</f>
        <v>0.95</v>
      </c>
      <c r="M38" s="19">
        <f>vlookup(concatenate($J38, "random-forest", $K$1), 'ttv-refactoring-constant-raw'!$A:$I, 9, false)</f>
        <v>0.9722909269</v>
      </c>
      <c r="N38" s="32">
        <f>'rq1-results-all'!N9 - K38</f>
        <v>-0.01</v>
      </c>
      <c r="O38" s="27">
        <f t="shared" si="3"/>
        <v>0.01</v>
      </c>
      <c r="P38" s="32">
        <f>'rq1-results-all'!O9 - L38</f>
        <v>0.02</v>
      </c>
      <c r="Q38">
        <f t="shared" si="4"/>
        <v>0.02</v>
      </c>
    </row>
    <row r="39">
      <c r="A39" s="1" t="s">
        <v>70</v>
      </c>
      <c r="B39" s="19">
        <f>vlookup(concatenate($A39, "random-forest", $B$1), 'ttv-refactoring-constant-raw'!$A:$I, 7, false)</f>
        <v>0.94</v>
      </c>
      <c r="C39" s="19">
        <f>vlookup(concatenate($A39, "random-forest", $B$1), 'ttv-refactoring-constant-raw'!$A:$I, 8, false)</f>
        <v>0.97</v>
      </c>
      <c r="D39" s="19">
        <f>vlookup(concatenate($A39, "random-forest", $B$1), 'ttv-refactoring-constant-raw'!$A:$I, 9, false)</f>
        <v>0.9546099291</v>
      </c>
      <c r="E39" s="32">
        <f>'rq1-results-all'!N10 - B39</f>
        <v>0.01</v>
      </c>
      <c r="F39" s="27">
        <f t="shared" si="1"/>
        <v>0.01</v>
      </c>
      <c r="G39" s="32">
        <f>'rq1-results-all'!O10 - C39</f>
        <v>-0.03</v>
      </c>
      <c r="H39" s="27">
        <f t="shared" si="2"/>
        <v>0.03</v>
      </c>
      <c r="J39" s="1" t="s">
        <v>70</v>
      </c>
      <c r="K39" s="19">
        <f>vlookup(concatenate($J39, "random-forest", $K$1), 'ttv-refactoring-constant-raw'!$A:$I, 7, false)</f>
        <v>0.95</v>
      </c>
      <c r="L39" s="19">
        <f>vlookup(concatenate($J39, "random-forest", $K$1), 'ttv-refactoring-constant-raw'!$A:$I, 8, false)</f>
        <v>0.91</v>
      </c>
      <c r="M39" s="19">
        <f>vlookup(concatenate($J39, "random-forest", $K$1), 'ttv-refactoring-constant-raw'!$A:$I, 9, false)</f>
        <v>0.9301997826</v>
      </c>
      <c r="N39" s="32">
        <f>'rq1-results-all'!N10 - K39</f>
        <v>0</v>
      </c>
      <c r="O39" s="27">
        <f t="shared" si="3"/>
        <v>0</v>
      </c>
      <c r="P39" s="32">
        <f>'rq1-results-all'!O10 - L39</f>
        <v>0.03</v>
      </c>
      <c r="Q39">
        <f t="shared" si="4"/>
        <v>0.03</v>
      </c>
    </row>
    <row r="40">
      <c r="N40" s="27"/>
      <c r="O40" s="27"/>
      <c r="P40" s="27"/>
    </row>
    <row r="41">
      <c r="A41" s="2" t="s">
        <v>73</v>
      </c>
      <c r="J41" s="2" t="s">
        <v>73</v>
      </c>
      <c r="N41" s="27"/>
      <c r="O41" s="27"/>
      <c r="P41" s="27"/>
    </row>
    <row r="42">
      <c r="A42" s="1" t="s">
        <v>74</v>
      </c>
      <c r="B42" s="19">
        <f>vlookup(concatenate($A42, "random-forest", $B$1), 'ttv-refactoring-constant-raw'!$A:$I, 7, false)</f>
        <v>0.98</v>
      </c>
      <c r="C42" s="19">
        <f>vlookup(concatenate($A42, "random-forest", $B$1), 'ttv-refactoring-constant-raw'!$A:$I, 8, false)</f>
        <v>0.98</v>
      </c>
      <c r="D42" s="19">
        <f>vlookup(concatenate($A42, "random-forest", $B$1), 'ttv-refactoring-constant-raw'!$A:$I, 9, false)</f>
        <v>0.9810916285</v>
      </c>
      <c r="E42" s="32">
        <f>'rq1-results-all'!N13 - B42</f>
        <v>-0.08</v>
      </c>
      <c r="F42" s="27">
        <f t="shared" ref="F42:F48" si="5">abs(E42)</f>
        <v>0.08</v>
      </c>
      <c r="G42" s="32">
        <f>'rq1-results-all'!O13 - C42</f>
        <v>-0.17</v>
      </c>
      <c r="H42" s="27">
        <f t="shared" ref="H42:H48" si="6">abs(G42)</f>
        <v>0.17</v>
      </c>
      <c r="J42" s="1" t="s">
        <v>74</v>
      </c>
      <c r="K42" s="19">
        <f>vlookup(concatenate($J42, "random-forest", $K$1), 'ttv-refactoring-constant-raw'!$A:$I, 7, false)</f>
        <v>0.76</v>
      </c>
      <c r="L42" s="19">
        <f>vlookup(concatenate($J42, "random-forest", $K$1), 'ttv-refactoring-constant-raw'!$A:$I, 8, false)</f>
        <v>0.71</v>
      </c>
      <c r="M42" s="19">
        <f>vlookup(concatenate($J42, "random-forest", $K$1), 'ttv-refactoring-constant-raw'!$A:$I, 9, false)</f>
        <v>0.7446445049</v>
      </c>
      <c r="N42" s="32">
        <f>'rq1-results-all'!N13 - K42</f>
        <v>0.14</v>
      </c>
      <c r="O42" s="27">
        <f t="shared" ref="O42:O48" si="7">abs(N42)</f>
        <v>0.14</v>
      </c>
      <c r="P42" s="32">
        <f>'rq1-results-all'!O13 - L42</f>
        <v>0.1</v>
      </c>
      <c r="Q42">
        <f t="shared" ref="Q42:Q48" si="8">abs(P42)</f>
        <v>0.1</v>
      </c>
    </row>
    <row r="43">
      <c r="A43" s="1" t="s">
        <v>76</v>
      </c>
      <c r="B43" s="19">
        <f>vlookup(concatenate($A43, "random-forest", $B$1), 'ttv-refactoring-constant-raw'!$A:$I, 7, false)</f>
        <v>0.85</v>
      </c>
      <c r="C43" s="19">
        <f>vlookup(concatenate($A43, "random-forest", $B$1), 'ttv-refactoring-constant-raw'!$A:$I, 8, false)</f>
        <v>0.93</v>
      </c>
      <c r="D43" s="19">
        <f>vlookup(concatenate($A43, "random-forest", $B$1), 'ttv-refactoring-constant-raw'!$A:$I, 9, false)</f>
        <v>0.8649740395</v>
      </c>
      <c r="E43" s="32">
        <f>'rq1-results-all'!N14 - B43</f>
        <v>-0.05</v>
      </c>
      <c r="F43" s="27">
        <f t="shared" si="5"/>
        <v>0.05</v>
      </c>
      <c r="G43" s="32">
        <f>'rq1-results-all'!O14 - C43</f>
        <v>-0.01</v>
      </c>
      <c r="H43" s="27">
        <f t="shared" si="6"/>
        <v>0.01</v>
      </c>
      <c r="J43" s="1" t="s">
        <v>76</v>
      </c>
      <c r="K43" s="19">
        <f>vlookup(concatenate($J43, "random-forest", $K$1), 'ttv-refactoring-constant-raw'!$A:$I, 7, false)</f>
        <v>0.87</v>
      </c>
      <c r="L43" s="19">
        <f>vlookup(concatenate($J43, "random-forest", $K$1), 'ttv-refactoring-constant-raw'!$A:$I, 8, false)</f>
        <v>0.83</v>
      </c>
      <c r="M43" s="19">
        <f>vlookup(concatenate($J43, "random-forest", $K$1), 'ttv-refactoring-constant-raw'!$A:$I, 9, false)</f>
        <v>0.8530562767</v>
      </c>
      <c r="N43" s="32">
        <f>'rq1-results-all'!N14 - K43</f>
        <v>-0.07</v>
      </c>
      <c r="O43" s="27">
        <f t="shared" si="7"/>
        <v>0.07</v>
      </c>
      <c r="P43" s="32">
        <f>'rq1-results-all'!O14 - L43</f>
        <v>0.09</v>
      </c>
      <c r="Q43">
        <f t="shared" si="8"/>
        <v>0.09</v>
      </c>
    </row>
    <row r="44">
      <c r="A44" s="1" t="s">
        <v>78</v>
      </c>
      <c r="B44" s="19">
        <f>vlookup(concatenate($A44, "random-forest", $B$1), 'ttv-refactoring-constant-raw'!$A:$I, 7, false)</f>
        <v>0.81</v>
      </c>
      <c r="C44" s="19">
        <f>vlookup(concatenate($A44, "random-forest", $B$1), 'ttv-refactoring-constant-raw'!$A:$I, 8, false)</f>
        <v>0.92</v>
      </c>
      <c r="D44" s="19">
        <f>vlookup(concatenate($A44, "random-forest", $B$1), 'ttv-refactoring-constant-raw'!$A:$I, 9, false)</f>
        <v>0.832834891</v>
      </c>
      <c r="E44" s="32">
        <f>'rq1-results-all'!N15 - B44</f>
        <v>0.16</v>
      </c>
      <c r="F44" s="27">
        <f t="shared" si="5"/>
        <v>0.16</v>
      </c>
      <c r="G44" s="32">
        <f>'rq1-results-all'!O15 - C44</f>
        <v>0.05</v>
      </c>
      <c r="H44" s="27">
        <f t="shared" si="6"/>
        <v>0.05</v>
      </c>
      <c r="J44" s="1" t="s">
        <v>78</v>
      </c>
      <c r="K44" s="19">
        <f>vlookup(concatenate($J44, "random-forest", $K$1), 'ttv-refactoring-constant-raw'!$A:$I, 7, false)</f>
        <v>0.85</v>
      </c>
      <c r="L44" s="19">
        <f>vlookup(concatenate($J44, "random-forest", $K$1), 'ttv-refactoring-constant-raw'!$A:$I, 8, false)</f>
        <v>0.74</v>
      </c>
      <c r="M44" s="19">
        <f>vlookup(concatenate($J44, "random-forest", $K$1), 'ttv-refactoring-constant-raw'!$A:$I, 9, false)</f>
        <v>0.8041846763</v>
      </c>
      <c r="N44" s="32">
        <f>'rq1-results-all'!N15 - K44</f>
        <v>0.12</v>
      </c>
      <c r="O44" s="27">
        <f t="shared" si="7"/>
        <v>0.12</v>
      </c>
      <c r="P44" s="32">
        <f>'rq1-results-all'!O15 - L44</f>
        <v>0.23</v>
      </c>
      <c r="Q44">
        <f t="shared" si="8"/>
        <v>0.23</v>
      </c>
    </row>
    <row r="45">
      <c r="A45" s="1" t="s">
        <v>79</v>
      </c>
      <c r="B45" s="19">
        <f>vlookup(concatenate($A45, "random-forest", $B$1), 'ttv-refactoring-constant-raw'!$A:$I, 7, false)</f>
        <v>0.81</v>
      </c>
      <c r="C45" s="19">
        <f>vlookup(concatenate($A45, "random-forest", $B$1), 'ttv-refactoring-constant-raw'!$A:$I, 8, false)</f>
        <v>0.94</v>
      </c>
      <c r="D45" s="19">
        <f>vlookup(concatenate($A45, "random-forest", $B$1), 'ttv-refactoring-constant-raw'!$A:$I, 9, false)</f>
        <v>0.8350986501</v>
      </c>
      <c r="E45" s="32">
        <f>'rq1-results-all'!N16 - B45</f>
        <v>0.18</v>
      </c>
      <c r="F45" s="27">
        <f t="shared" si="5"/>
        <v>0.18</v>
      </c>
      <c r="G45" s="32">
        <f>'rq1-results-all'!O16 - C45</f>
        <v>0.04</v>
      </c>
      <c r="H45" s="27">
        <f t="shared" si="6"/>
        <v>0.04</v>
      </c>
      <c r="J45" s="1" t="s">
        <v>79</v>
      </c>
      <c r="K45" s="19">
        <f>vlookup(concatenate($J45, "random-forest", $K$1), 'ttv-refactoring-constant-raw'!$A:$I, 7, false)</f>
        <v>0.9</v>
      </c>
      <c r="L45" s="19">
        <f>vlookup(concatenate($J45, "random-forest", $K$1), 'ttv-refactoring-constant-raw'!$A:$I, 8, false)</f>
        <v>0.69</v>
      </c>
      <c r="M45" s="19">
        <f>vlookup(concatenate($J45, "random-forest", $K$1), 'ttv-refactoring-constant-raw'!$A:$I, 9, false)</f>
        <v>0.8057653826</v>
      </c>
      <c r="N45" s="32">
        <f>'rq1-results-all'!N16 - K45</f>
        <v>0.09</v>
      </c>
      <c r="O45" s="27">
        <f t="shared" si="7"/>
        <v>0.09</v>
      </c>
      <c r="P45" s="32">
        <f>'rq1-results-all'!O16 - L45</f>
        <v>0.29</v>
      </c>
      <c r="Q45">
        <f t="shared" si="8"/>
        <v>0.29</v>
      </c>
    </row>
    <row r="46">
      <c r="A46" s="1" t="s">
        <v>81</v>
      </c>
      <c r="B46" s="19">
        <f>vlookup(concatenate($A46, "random-forest", $B$1), 'ttv-refactoring-constant-raw'!$A:$I, 7, false)</f>
        <v>0.83</v>
      </c>
      <c r="C46" s="19">
        <f>vlookup(concatenate($A46, "random-forest", $B$1), 'ttv-refactoring-constant-raw'!$A:$I, 8, false)</f>
        <v>0.97</v>
      </c>
      <c r="D46" s="19">
        <f>vlookup(concatenate($A46, "random-forest", $B$1), 'ttv-refactoring-constant-raw'!$A:$I, 9, false)</f>
        <v>0.8716718588</v>
      </c>
      <c r="E46" s="32">
        <f>'rq1-results-all'!N17 - B46</f>
        <v>0.16</v>
      </c>
      <c r="F46" s="27">
        <f t="shared" si="5"/>
        <v>0.16</v>
      </c>
      <c r="G46" s="32">
        <f>'rq1-results-all'!O17 - C46</f>
        <v>-0.03</v>
      </c>
      <c r="H46" s="27">
        <f t="shared" si="6"/>
        <v>0.03</v>
      </c>
      <c r="J46" s="1" t="s">
        <v>81</v>
      </c>
      <c r="K46" s="19">
        <f>vlookup(concatenate($J46, "random-forest", $K$1), 'ttv-refactoring-constant-raw'!$A:$I, 7, false)</f>
        <v>0.88</v>
      </c>
      <c r="L46" s="19">
        <f>vlookup(concatenate($J46, "random-forest", $K$1), 'ttv-refactoring-constant-raw'!$A:$I, 8, false)</f>
        <v>0.71</v>
      </c>
      <c r="M46" s="19">
        <f>vlookup(concatenate($J46, "random-forest", $K$1), 'ttv-refactoring-constant-raw'!$A:$I, 9, false)</f>
        <v>0.8066679712</v>
      </c>
      <c r="N46" s="32">
        <f>'rq1-results-all'!N17 - K46</f>
        <v>0.11</v>
      </c>
      <c r="O46" s="27">
        <f t="shared" si="7"/>
        <v>0.11</v>
      </c>
      <c r="P46" s="32">
        <f>'rq1-results-all'!O17 - L46</f>
        <v>0.23</v>
      </c>
      <c r="Q46">
        <f t="shared" si="8"/>
        <v>0.23</v>
      </c>
    </row>
    <row r="47">
      <c r="A47" s="1" t="s">
        <v>82</v>
      </c>
      <c r="B47" s="19">
        <f>vlookup(concatenate($A47, "random-forest", $B$1), 'ttv-refactoring-constant-raw'!$A:$I, 7, false)</f>
        <v>0.83</v>
      </c>
      <c r="C47" s="19">
        <f>vlookup(concatenate($A47, "random-forest", $B$1), 'ttv-refactoring-constant-raw'!$A:$I, 8, false)</f>
        <v>0.98</v>
      </c>
      <c r="D47" s="19">
        <f>vlookup(concatenate($A47, "random-forest", $B$1), 'ttv-refactoring-constant-raw'!$A:$I, 9, false)</f>
        <v>0.8762720665</v>
      </c>
      <c r="E47" s="32">
        <f>'rq1-results-all'!N18 - B47</f>
        <v>0.14</v>
      </c>
      <c r="F47" s="27">
        <f t="shared" si="5"/>
        <v>0.14</v>
      </c>
      <c r="G47" s="32">
        <f>'rq1-results-all'!O18 - C47</f>
        <v>-0.15</v>
      </c>
      <c r="H47" s="27">
        <f t="shared" si="6"/>
        <v>0.15</v>
      </c>
      <c r="J47" s="1" t="s">
        <v>82</v>
      </c>
      <c r="K47" s="19">
        <f>vlookup(concatenate($J47, "random-forest", $K$1), 'ttv-refactoring-constant-raw'!$A:$I, 7, false)</f>
        <v>0.81</v>
      </c>
      <c r="L47" s="19">
        <f>vlookup(concatenate($J47, "random-forest", $K$1), 'ttv-refactoring-constant-raw'!$A:$I, 8, false)</f>
        <v>0.76</v>
      </c>
      <c r="M47" s="19">
        <f>vlookup(concatenate($J47, "random-forest", $K$1), 'ttv-refactoring-constant-raw'!$A:$I, 9, false)</f>
        <v>0.7887801777</v>
      </c>
      <c r="N47" s="32">
        <f>'rq1-results-all'!N18 - K47</f>
        <v>0.16</v>
      </c>
      <c r="O47" s="27">
        <f t="shared" si="7"/>
        <v>0.16</v>
      </c>
      <c r="P47" s="32">
        <f>'rq1-results-all'!O18 - L47</f>
        <v>0.07</v>
      </c>
      <c r="Q47">
        <f t="shared" si="8"/>
        <v>0.07</v>
      </c>
    </row>
    <row r="48">
      <c r="A48" s="1" t="s">
        <v>83</v>
      </c>
      <c r="B48" s="19">
        <f>vlookup(concatenate($A48, "random-forest", $B$1), 'ttv-refactoring-constant-raw'!$A:$I, 7, false)</f>
        <v>0.83</v>
      </c>
      <c r="C48" s="19">
        <f>vlookup(concatenate($A48, "random-forest", $B$1), 'ttv-refactoring-constant-raw'!$A:$I, 8, false)</f>
        <v>0.93</v>
      </c>
      <c r="E48" s="32">
        <f>'rq1-results-all'!N19 - B48</f>
        <v>-0.04</v>
      </c>
      <c r="F48" s="27">
        <f t="shared" si="5"/>
        <v>0.04</v>
      </c>
      <c r="G48" s="32">
        <f>'rq1-results-all'!O19 - C48</f>
        <v>-0.08</v>
      </c>
      <c r="H48" s="27">
        <f t="shared" si="6"/>
        <v>0.08</v>
      </c>
      <c r="J48" s="1" t="s">
        <v>83</v>
      </c>
      <c r="K48" s="19">
        <f>vlookup(concatenate($J48, "random-forest", $K$1), 'ttv-refactoring-constant-raw'!$A:$I, 7, false)</f>
        <v>0.94</v>
      </c>
      <c r="L48" s="19">
        <f>vlookup(concatenate($J48, "random-forest", $K$1), 'ttv-refactoring-constant-raw'!$A:$I, 8, false)</f>
        <v>0.91</v>
      </c>
      <c r="M48" s="19">
        <f>vlookup(concatenate($J48, "random-forest", $K$1), 'ttv-refactoring-constant-raw'!$A:$I, 9, false)</f>
        <v>0.9280264137</v>
      </c>
      <c r="N48" s="32">
        <f>'rq1-results-all'!N19 - K48</f>
        <v>-0.15</v>
      </c>
      <c r="O48" s="27">
        <f t="shared" si="7"/>
        <v>0.15</v>
      </c>
      <c r="P48" s="32">
        <f>'rq1-results-all'!O19 - L48</f>
        <v>-0.06</v>
      </c>
      <c r="Q48">
        <f t="shared" si="8"/>
        <v>0.06</v>
      </c>
    </row>
    <row r="49">
      <c r="N49" s="27"/>
      <c r="O49" s="27"/>
      <c r="P49" s="27"/>
    </row>
    <row r="50">
      <c r="A50" s="2" t="s">
        <v>84</v>
      </c>
      <c r="J50" s="2" t="s">
        <v>84</v>
      </c>
      <c r="N50" s="27"/>
      <c r="O50" s="27"/>
      <c r="P50" s="27"/>
    </row>
    <row r="51">
      <c r="A51" s="1" t="s">
        <v>85</v>
      </c>
      <c r="B51" s="19">
        <f>vlookup(concatenate($A51, "random-forest", $B$1), 'ttv-refactoring-constant-raw'!$A:$I, 7, false)</f>
        <v>0.97</v>
      </c>
      <c r="C51" s="19">
        <f>vlookup(concatenate($A51, "random-forest", $B$1), 'ttv-refactoring-constant-raw'!$A:$I, 8, false)</f>
        <v>0.96</v>
      </c>
      <c r="D51" s="19">
        <f>vlookup(concatenate($A51, "random-forest", $B$1), 'ttv-refactoring-constant-raw'!$A:$I, 9, false)</f>
        <v>0.96901287</v>
      </c>
      <c r="E51" s="32">
        <f>'rq1-results-all'!N22 - B51</f>
        <v>-0.07</v>
      </c>
      <c r="F51" s="27">
        <f t="shared" ref="F51:F56" si="9">abs(E51)</f>
        <v>0.07</v>
      </c>
      <c r="G51" s="32">
        <f>'rq1-results-all'!O22 - C51</f>
        <v>-0.13</v>
      </c>
      <c r="H51" s="27">
        <f t="shared" ref="H51:H56" si="10">abs(G51)</f>
        <v>0.13</v>
      </c>
      <c r="J51" s="1" t="s">
        <v>85</v>
      </c>
      <c r="K51" s="19">
        <f>vlookup(concatenate($J51, "random-forest", $K$1), 'ttv-refactoring-constant-raw'!$A:$I, 7, false)</f>
        <v>0.85</v>
      </c>
      <c r="L51" s="19">
        <f>vlookup(concatenate($J51, "random-forest", $K$1), 'ttv-refactoring-constant-raw'!$A:$I, 8, false)</f>
        <v>0.8</v>
      </c>
      <c r="M51" s="19">
        <f>vlookup(concatenate($J51, "random-forest", $K$1), 'ttv-refactoring-constant-raw'!$A:$I, 9, false)</f>
        <v>0.8331168787</v>
      </c>
      <c r="N51" s="32">
        <f>'rq1-results-all'!N22 - K51</f>
        <v>0.05</v>
      </c>
      <c r="O51" s="27">
        <f t="shared" ref="O51:O56" si="11">abs(N51)</f>
        <v>0.05</v>
      </c>
      <c r="P51" s="32">
        <f>'rq1-results-all'!O22 - L51</f>
        <v>0.03</v>
      </c>
      <c r="Q51">
        <f t="shared" ref="Q51:Q56" si="12">abs(P51)</f>
        <v>0.03</v>
      </c>
    </row>
    <row r="52">
      <c r="A52" s="1" t="s">
        <v>87</v>
      </c>
      <c r="B52" s="19">
        <f>vlookup(concatenate($A52, "random-forest", $B$1), 'ttv-refactoring-constant-raw'!$A:$I, 7, false)</f>
        <v>1</v>
      </c>
      <c r="C52" s="19">
        <f>vlookup(concatenate($A52, "random-forest", $B$1), 'ttv-refactoring-constant-raw'!$A:$I, 8, false)</f>
        <v>1</v>
      </c>
      <c r="D52" s="19">
        <f>vlookup(concatenate($A52, "random-forest", $B$1), 'ttv-refactoring-constant-raw'!$A:$I, 9, false)</f>
        <v>0.9971996666</v>
      </c>
      <c r="E52" s="32">
        <f>'rq1-results-all'!N23 - B52</f>
        <v>-0.06</v>
      </c>
      <c r="F52" s="27">
        <f t="shared" si="9"/>
        <v>0.06</v>
      </c>
      <c r="G52" s="32">
        <f>'rq1-results-all'!O23 - C52</f>
        <v>-0.04</v>
      </c>
      <c r="H52" s="27">
        <f t="shared" si="10"/>
        <v>0.04</v>
      </c>
      <c r="J52" s="1" t="s">
        <v>87</v>
      </c>
      <c r="K52" s="19">
        <f>vlookup(concatenate($J52, "random-forest", $K$1), 'ttv-refactoring-constant-raw'!$A:$I, 7, false)</f>
        <v>0.84</v>
      </c>
      <c r="L52" s="19">
        <f>vlookup(concatenate($J52, "random-forest", $K$1), 'ttv-refactoring-constant-raw'!$A:$I, 8, false)</f>
        <v>0.81</v>
      </c>
      <c r="M52" s="19">
        <f>vlookup(concatenate($J52, "random-forest", $K$1), 'ttv-refactoring-constant-raw'!$A:$I, 9, false)</f>
        <v>0.8242408611</v>
      </c>
      <c r="N52" s="32">
        <f>'rq1-results-all'!N23 - K52</f>
        <v>0.1</v>
      </c>
      <c r="O52" s="27">
        <f t="shared" si="11"/>
        <v>0.1</v>
      </c>
      <c r="P52" s="32">
        <f>'rq1-results-all'!O23 - L52</f>
        <v>0.15</v>
      </c>
      <c r="Q52">
        <f t="shared" si="12"/>
        <v>0.15</v>
      </c>
    </row>
    <row r="53">
      <c r="A53" s="1" t="s">
        <v>88</v>
      </c>
      <c r="B53" s="19">
        <f>vlookup(concatenate($A53, "random-forest", $B$1), 'ttv-refactoring-constant-raw'!$A:$I, 7, false)</f>
        <v>0.99</v>
      </c>
      <c r="C53" s="19">
        <f>vlookup(concatenate($A53, "random-forest", $B$1), 'ttv-refactoring-constant-raw'!$A:$I, 8, false)</f>
        <v>1</v>
      </c>
      <c r="D53" s="19">
        <f>vlookup(concatenate($A53, "random-forest", $B$1), 'ttv-refactoring-constant-raw'!$A:$I, 9, false)</f>
        <v>0.992215052</v>
      </c>
      <c r="E53" s="32">
        <f>'rq1-results-all'!N24 - B53</f>
        <v>-0.06</v>
      </c>
      <c r="F53" s="27">
        <f t="shared" si="9"/>
        <v>0.06</v>
      </c>
      <c r="G53" s="32">
        <f>'rq1-results-all'!O24 - C53</f>
        <v>-0.08</v>
      </c>
      <c r="H53" s="27">
        <f t="shared" si="10"/>
        <v>0.08</v>
      </c>
      <c r="J53" s="1" t="s">
        <v>88</v>
      </c>
      <c r="K53" s="19">
        <f>vlookup(concatenate($J53, "random-forest", $K$1), 'ttv-refactoring-constant-raw'!$A:$I, 7, false)</f>
        <v>0.82</v>
      </c>
      <c r="L53" s="19">
        <f>vlookup(concatenate($J53, "random-forest", $K$1), 'ttv-refactoring-constant-raw'!$A:$I, 8, false)</f>
        <v>0.8</v>
      </c>
      <c r="M53" s="19">
        <f>vlookup(concatenate($J53, "random-forest", $K$1), 'ttv-refactoring-constant-raw'!$A:$I, 9, false)</f>
        <v>0.8147387255</v>
      </c>
      <c r="N53" s="32">
        <f>'rq1-results-all'!N24 - K53</f>
        <v>0.11</v>
      </c>
      <c r="O53" s="27">
        <f t="shared" si="11"/>
        <v>0.11</v>
      </c>
      <c r="P53" s="32">
        <f>'rq1-results-all'!O24 - L53</f>
        <v>0.12</v>
      </c>
      <c r="Q53">
        <f t="shared" si="12"/>
        <v>0.12</v>
      </c>
    </row>
    <row r="54">
      <c r="A54" s="1" t="s">
        <v>89</v>
      </c>
      <c r="B54" s="19">
        <f>vlookup(concatenate($A54, "random-forest", $B$1), 'ttv-refactoring-constant-raw'!$A:$I, 7, false)</f>
        <v>0.81</v>
      </c>
      <c r="C54" s="19">
        <f>vlookup(concatenate($A54, "random-forest", $B$1), 'ttv-refactoring-constant-raw'!$A:$I, 8, false)</f>
        <v>0.86</v>
      </c>
      <c r="D54" s="19">
        <f>vlookup(concatenate($A54, "random-forest", $B$1), 'ttv-refactoring-constant-raw'!$A:$I, 9, false)</f>
        <v>0.8208851688</v>
      </c>
      <c r="E54" s="32">
        <f>'rq1-results-all'!N25 - B54</f>
        <v>0.18</v>
      </c>
      <c r="F54" s="27">
        <f t="shared" si="9"/>
        <v>0.18</v>
      </c>
      <c r="G54" s="32">
        <f>'rq1-results-all'!O25 - C54</f>
        <v>0.13</v>
      </c>
      <c r="H54" s="27">
        <f t="shared" si="10"/>
        <v>0.13</v>
      </c>
      <c r="J54" s="1" t="s">
        <v>89</v>
      </c>
      <c r="K54" s="19">
        <f>vlookup(concatenate($J54, "random-forest", $K$1), 'ttv-refactoring-constant-raw'!$A:$I, 7, false)</f>
        <v>0.92</v>
      </c>
      <c r="L54" s="19">
        <f>vlookup(concatenate($J54, "random-forest", $K$1), 'ttv-refactoring-constant-raw'!$A:$I, 8, false)</f>
        <v>0.84</v>
      </c>
      <c r="M54" s="19">
        <f>vlookup(concatenate($J54, "random-forest", $K$1), 'ttv-refactoring-constant-raw'!$A:$I, 9, false)</f>
        <v>0.8854339278</v>
      </c>
      <c r="N54" s="32">
        <f>'rq1-results-all'!N25 - K54</f>
        <v>0.07</v>
      </c>
      <c r="O54" s="27">
        <f t="shared" si="11"/>
        <v>0.07</v>
      </c>
      <c r="P54" s="32">
        <f>'rq1-results-all'!O25 - L54</f>
        <v>0.15</v>
      </c>
      <c r="Q54">
        <f t="shared" si="12"/>
        <v>0.15</v>
      </c>
    </row>
    <row r="55">
      <c r="A55" s="1" t="s">
        <v>91</v>
      </c>
      <c r="B55" s="19">
        <f>vlookup(concatenate($A55, "random-forest", $B$1), 'ttv-refactoring-constant-raw'!$A:$I, 7, false)</f>
        <v>0.8</v>
      </c>
      <c r="C55" s="19">
        <f>vlookup(concatenate($A55, "random-forest", $B$1), 'ttv-refactoring-constant-raw'!$A:$I, 8, false)</f>
        <v>0.88</v>
      </c>
      <c r="D55" s="19">
        <f>vlookup(concatenate($A55, "random-forest", $B$1), 'ttv-refactoring-constant-raw'!$A:$I, 9, false)</f>
        <v>0.8218065816</v>
      </c>
      <c r="E55" s="32">
        <f>'rq1-results-all'!N26 - B55</f>
        <v>0.2</v>
      </c>
      <c r="F55" s="27">
        <f t="shared" si="9"/>
        <v>0.2</v>
      </c>
      <c r="G55" s="32">
        <f>'rq1-results-all'!O26 - C55</f>
        <v>0.11</v>
      </c>
      <c r="H55" s="27">
        <f t="shared" si="10"/>
        <v>0.11</v>
      </c>
      <c r="J55" s="1" t="s">
        <v>91</v>
      </c>
      <c r="K55" s="19">
        <f>vlookup(concatenate($J55, "random-forest", $K$1), 'ttv-refactoring-constant-raw'!$A:$I, 7, false)</f>
        <v>0.93</v>
      </c>
      <c r="L55" s="19">
        <f>vlookup(concatenate($J55, "random-forest", $K$1), 'ttv-refactoring-constant-raw'!$A:$I, 8, false)</f>
        <v>0.86</v>
      </c>
      <c r="M55" s="19">
        <f>vlookup(concatenate($J55, "random-forest", $K$1), 'ttv-refactoring-constant-raw'!$A:$I, 9, false)</f>
        <v>0.8957123751</v>
      </c>
      <c r="N55" s="32">
        <f>'rq1-results-all'!N26 - K55</f>
        <v>0.07</v>
      </c>
      <c r="O55" s="27">
        <f t="shared" si="11"/>
        <v>0.07</v>
      </c>
      <c r="P55" s="32">
        <f>'rq1-results-all'!O26 - L55</f>
        <v>0.13</v>
      </c>
      <c r="Q55">
        <f t="shared" si="12"/>
        <v>0.13</v>
      </c>
    </row>
    <row r="56">
      <c r="A56" s="1" t="s">
        <v>93</v>
      </c>
      <c r="B56" s="19">
        <f>vlookup(concatenate($A56, "random-forest", $B$1), 'ttv-refactoring-constant-raw'!$A:$I, 7, false)</f>
        <v>0.99</v>
      </c>
      <c r="C56" s="19">
        <f>vlookup(concatenate($A56, "random-forest", $B$1), 'ttv-refactoring-constant-raw'!$A:$I, 8, false)</f>
        <v>0.99</v>
      </c>
      <c r="D56" s="19">
        <f>vlookup(concatenate($A56, "random-forest", $B$1), 'ttv-refactoring-constant-raw'!$A:$I, 9, false)</f>
        <v>0.9922950989</v>
      </c>
      <c r="E56" s="32">
        <f>'rq1-results-all'!N27 - B56</f>
        <v>-0.05</v>
      </c>
      <c r="F56" s="27">
        <f t="shared" si="9"/>
        <v>0.05</v>
      </c>
      <c r="G56" s="32">
        <f>'rq1-results-all'!O27 - C56</f>
        <v>-0.07</v>
      </c>
      <c r="H56" s="27">
        <f t="shared" si="10"/>
        <v>0.07</v>
      </c>
      <c r="J56" s="1" t="s">
        <v>93</v>
      </c>
      <c r="K56" s="19">
        <f>vlookup(concatenate($J56, "random-forest", $K$1), 'ttv-refactoring-constant-raw'!$A:$I, 7, false)</f>
        <v>0.87</v>
      </c>
      <c r="L56" s="19">
        <f>vlookup(concatenate($J56, "random-forest", $K$1), 'ttv-refactoring-constant-raw'!$A:$I, 8, false)</f>
        <v>0.83</v>
      </c>
      <c r="M56" s="19">
        <f>vlookup(concatenate($J56, "random-forest", $K$1), 'ttv-refactoring-constant-raw'!$A:$I, 9, false)</f>
        <v>0.8510856921</v>
      </c>
      <c r="N56" s="32">
        <f>'rq1-results-all'!N27 - K56</f>
        <v>0.07</v>
      </c>
      <c r="O56" s="27">
        <f t="shared" si="11"/>
        <v>0.07</v>
      </c>
      <c r="P56" s="32">
        <f>'rq1-results-all'!O27 - L56</f>
        <v>0.09</v>
      </c>
      <c r="Q56">
        <f t="shared" si="12"/>
        <v>0.09</v>
      </c>
    </row>
    <row r="57">
      <c r="N57" s="27"/>
      <c r="O57" s="27"/>
      <c r="P57" s="27"/>
    </row>
    <row r="58">
      <c r="D58" s="2" t="s">
        <v>322</v>
      </c>
      <c r="E58" s="24"/>
      <c r="F58" s="24">
        <f>average(F33:F56)</f>
        <v>0.0765</v>
      </c>
      <c r="H58" s="24">
        <f>average(H33:H56)</f>
        <v>0.064</v>
      </c>
      <c r="M58" s="2" t="s">
        <v>322</v>
      </c>
      <c r="O58" s="33">
        <f>AVERAGE(O33:O56)</f>
        <v>0.0725</v>
      </c>
      <c r="P58" s="33"/>
      <c r="Q58" s="33">
        <f>AVERAGE(Q33:Q56)</f>
        <v>0.099</v>
      </c>
    </row>
    <row r="59">
      <c r="N59" s="27"/>
      <c r="O59" s="27"/>
      <c r="P59" s="27"/>
    </row>
    <row r="60">
      <c r="D60" s="31" t="s">
        <v>323</v>
      </c>
      <c r="E60">
        <f>countif(E33:E56, "&lt;0")</f>
        <v>9</v>
      </c>
      <c r="G60">
        <f>countif(G33:G56, "&lt;0")</f>
        <v>16</v>
      </c>
      <c r="M60" s="31" t="s">
        <v>323</v>
      </c>
      <c r="N60">
        <f>countif(N33:N56, "&lt;0")</f>
        <v>4</v>
      </c>
      <c r="P60">
        <f>countif(P33:P56, "&lt;0")</f>
        <v>1</v>
      </c>
    </row>
    <row r="61">
      <c r="N61" s="27"/>
      <c r="O61" s="27"/>
      <c r="P61" s="27"/>
    </row>
    <row r="62">
      <c r="N62" s="27"/>
      <c r="O62" s="27"/>
      <c r="P62" s="27"/>
    </row>
    <row r="63">
      <c r="N63" s="27"/>
      <c r="O63" s="27"/>
      <c r="P63" s="27"/>
    </row>
    <row r="64">
      <c r="N64" s="27"/>
      <c r="O64" s="27"/>
      <c r="P64" s="27"/>
    </row>
    <row r="65">
      <c r="N65" s="27"/>
      <c r="O65" s="27"/>
      <c r="P65" s="27"/>
    </row>
    <row r="66">
      <c r="N66" s="27"/>
      <c r="O66" s="27"/>
      <c r="P66" s="27"/>
    </row>
    <row r="67">
      <c r="N67" s="27"/>
      <c r="O67" s="27"/>
      <c r="P67" s="27"/>
    </row>
    <row r="68">
      <c r="N68" s="27"/>
      <c r="O68" s="27"/>
      <c r="P68" s="27"/>
    </row>
    <row r="69">
      <c r="N69" s="27"/>
      <c r="O69" s="27"/>
      <c r="P69" s="27"/>
    </row>
    <row r="70">
      <c r="N70" s="27"/>
      <c r="O70" s="27"/>
      <c r="P70" s="27"/>
    </row>
    <row r="71">
      <c r="N71" s="27"/>
      <c r="O71" s="27"/>
      <c r="P71" s="27"/>
    </row>
    <row r="72">
      <c r="N72" s="27"/>
      <c r="O72" s="27"/>
      <c r="P72" s="27"/>
    </row>
    <row r="73">
      <c r="N73" s="27"/>
      <c r="O73" s="27"/>
      <c r="P73" s="27"/>
    </row>
    <row r="74">
      <c r="N74" s="27"/>
      <c r="O74" s="27"/>
      <c r="P74" s="27"/>
    </row>
    <row r="75">
      <c r="N75" s="27"/>
      <c r="O75" s="27"/>
      <c r="P75" s="27"/>
    </row>
    <row r="76">
      <c r="N76" s="27"/>
      <c r="O76" s="27"/>
      <c r="P76" s="27"/>
    </row>
    <row r="77">
      <c r="N77" s="27"/>
      <c r="O77" s="27"/>
      <c r="P77" s="27"/>
    </row>
    <row r="78">
      <c r="N78" s="27"/>
      <c r="O78" s="27"/>
      <c r="P78" s="27"/>
    </row>
    <row r="79">
      <c r="N79" s="27"/>
      <c r="O79" s="27"/>
      <c r="P79" s="27"/>
    </row>
    <row r="80">
      <c r="N80" s="27"/>
      <c r="O80" s="27"/>
      <c r="P80" s="27"/>
    </row>
    <row r="81">
      <c r="N81" s="27"/>
      <c r="O81" s="27"/>
      <c r="P81" s="27"/>
    </row>
    <row r="82">
      <c r="N82" s="27"/>
      <c r="O82" s="27"/>
      <c r="P82" s="27"/>
    </row>
    <row r="83">
      <c r="N83" s="27"/>
      <c r="O83" s="27"/>
      <c r="P83" s="27"/>
    </row>
    <row r="84">
      <c r="N84" s="27"/>
      <c r="O84" s="27"/>
      <c r="P84" s="27"/>
    </row>
    <row r="85">
      <c r="N85" s="27"/>
      <c r="O85" s="27"/>
      <c r="P85" s="27"/>
    </row>
    <row r="86">
      <c r="N86" s="27"/>
      <c r="O86" s="27"/>
      <c r="P86" s="27"/>
    </row>
    <row r="87">
      <c r="N87" s="27"/>
      <c r="O87" s="27"/>
      <c r="P87" s="27"/>
    </row>
    <row r="88">
      <c r="N88" s="27"/>
      <c r="O88" s="27"/>
      <c r="P88" s="27"/>
    </row>
    <row r="89">
      <c r="N89" s="27"/>
      <c r="O89" s="27"/>
      <c r="P89" s="27"/>
    </row>
    <row r="90">
      <c r="N90" s="27"/>
      <c r="O90" s="27"/>
      <c r="P90" s="27"/>
    </row>
    <row r="91">
      <c r="N91" s="27"/>
      <c r="O91" s="27"/>
      <c r="P91" s="27"/>
    </row>
    <row r="92">
      <c r="N92" s="27"/>
      <c r="O92" s="27"/>
      <c r="P92" s="27"/>
    </row>
    <row r="93">
      <c r="N93" s="27"/>
      <c r="O93" s="27"/>
      <c r="P93" s="27"/>
    </row>
    <row r="94">
      <c r="N94" s="27"/>
      <c r="O94" s="27"/>
      <c r="P94" s="27"/>
    </row>
    <row r="95">
      <c r="N95" s="27"/>
      <c r="O95" s="27"/>
      <c r="P95" s="27"/>
    </row>
    <row r="96">
      <c r="N96" s="27"/>
      <c r="O96" s="27"/>
      <c r="P96" s="27"/>
    </row>
    <row r="97">
      <c r="N97" s="27"/>
      <c r="O97" s="27"/>
      <c r="P97" s="27"/>
    </row>
    <row r="98">
      <c r="N98" s="27"/>
      <c r="O98" s="27"/>
      <c r="P98" s="27"/>
    </row>
    <row r="99">
      <c r="N99" s="27"/>
      <c r="O99" s="27"/>
      <c r="P99" s="27"/>
    </row>
    <row r="100">
      <c r="N100" s="27"/>
      <c r="O100" s="27"/>
      <c r="P100" s="27"/>
    </row>
    <row r="101">
      <c r="N101" s="27"/>
      <c r="O101" s="27"/>
      <c r="P101" s="27"/>
    </row>
    <row r="102">
      <c r="N102" s="27"/>
      <c r="O102" s="27"/>
      <c r="P102" s="27"/>
    </row>
    <row r="103">
      <c r="N103" s="27"/>
      <c r="O103" s="27"/>
      <c r="P103" s="27"/>
    </row>
    <row r="104">
      <c r="N104" s="27"/>
      <c r="O104" s="27"/>
      <c r="P104" s="27"/>
    </row>
    <row r="105">
      <c r="N105" s="27"/>
      <c r="O105" s="27"/>
      <c r="P105" s="27"/>
    </row>
    <row r="106">
      <c r="N106" s="27"/>
      <c r="O106" s="27"/>
      <c r="P106" s="27"/>
    </row>
    <row r="107">
      <c r="N107" s="27"/>
      <c r="O107" s="27"/>
      <c r="P107" s="27"/>
    </row>
    <row r="108">
      <c r="N108" s="27"/>
      <c r="O108" s="27"/>
      <c r="P108" s="27"/>
    </row>
    <row r="109">
      <c r="N109" s="27"/>
      <c r="O109" s="27"/>
      <c r="P109" s="27"/>
    </row>
    <row r="110">
      <c r="N110" s="27"/>
      <c r="O110" s="27"/>
      <c r="P110" s="27"/>
    </row>
    <row r="111">
      <c r="N111" s="27"/>
      <c r="O111" s="27"/>
      <c r="P111" s="27"/>
    </row>
    <row r="112">
      <c r="N112" s="27"/>
      <c r="O112" s="27"/>
      <c r="P112" s="27"/>
    </row>
    <row r="113">
      <c r="N113" s="27"/>
      <c r="O113" s="27"/>
      <c r="P113" s="27"/>
    </row>
    <row r="114">
      <c r="N114" s="27"/>
      <c r="O114" s="27"/>
      <c r="P114" s="27"/>
    </row>
    <row r="115">
      <c r="N115" s="27"/>
      <c r="O115" s="27"/>
      <c r="P115" s="27"/>
    </row>
    <row r="116">
      <c r="N116" s="27"/>
      <c r="O116" s="27"/>
      <c r="P116" s="27"/>
    </row>
    <row r="117">
      <c r="N117" s="27"/>
      <c r="O117" s="27"/>
      <c r="P117" s="27"/>
    </row>
    <row r="118">
      <c r="N118" s="27"/>
      <c r="O118" s="27"/>
      <c r="P118" s="27"/>
    </row>
    <row r="119">
      <c r="N119" s="27"/>
      <c r="O119" s="27"/>
      <c r="P119" s="27"/>
    </row>
    <row r="120">
      <c r="N120" s="27"/>
      <c r="O120" s="27"/>
      <c r="P120" s="27"/>
    </row>
    <row r="121">
      <c r="N121" s="27"/>
      <c r="O121" s="27"/>
      <c r="P121" s="27"/>
    </row>
    <row r="122">
      <c r="N122" s="27"/>
      <c r="O122" s="27"/>
      <c r="P122" s="27"/>
    </row>
    <row r="123">
      <c r="N123" s="27"/>
      <c r="O123" s="27"/>
      <c r="P123" s="27"/>
    </row>
    <row r="124">
      <c r="N124" s="27"/>
      <c r="O124" s="27"/>
      <c r="P124" s="27"/>
    </row>
    <row r="125">
      <c r="N125" s="27"/>
      <c r="O125" s="27"/>
      <c r="P125" s="27"/>
    </row>
    <row r="126">
      <c r="N126" s="27"/>
      <c r="O126" s="27"/>
      <c r="P126" s="27"/>
    </row>
    <row r="127">
      <c r="N127" s="27"/>
      <c r="O127" s="27"/>
      <c r="P127" s="27"/>
    </row>
    <row r="128">
      <c r="N128" s="27"/>
      <c r="O128" s="27"/>
      <c r="P128" s="27"/>
    </row>
    <row r="129">
      <c r="N129" s="27"/>
      <c r="O129" s="27"/>
      <c r="P129" s="27"/>
    </row>
    <row r="130">
      <c r="N130" s="27"/>
      <c r="O130" s="27"/>
      <c r="P130" s="27"/>
    </row>
    <row r="131">
      <c r="N131" s="27"/>
      <c r="O131" s="27"/>
      <c r="P131" s="27"/>
    </row>
    <row r="132">
      <c r="N132" s="27"/>
      <c r="O132" s="27"/>
      <c r="P132" s="27"/>
    </row>
    <row r="133">
      <c r="N133" s="27"/>
      <c r="O133" s="27"/>
      <c r="P133" s="27"/>
    </row>
    <row r="134">
      <c r="N134" s="27"/>
      <c r="O134" s="27"/>
      <c r="P134" s="27"/>
    </row>
    <row r="135">
      <c r="N135" s="27"/>
      <c r="O135" s="27"/>
      <c r="P135" s="27"/>
    </row>
    <row r="136">
      <c r="N136" s="27"/>
      <c r="O136" s="27"/>
      <c r="P136" s="27"/>
    </row>
    <row r="137">
      <c r="N137" s="27"/>
      <c r="O137" s="27"/>
      <c r="P137" s="27"/>
    </row>
    <row r="138">
      <c r="N138" s="27"/>
      <c r="O138" s="27"/>
      <c r="P138" s="27"/>
    </row>
    <row r="139">
      <c r="N139" s="27"/>
      <c r="O139" s="27"/>
      <c r="P139" s="27"/>
    </row>
    <row r="140">
      <c r="N140" s="27"/>
      <c r="O140" s="27"/>
      <c r="P140" s="27"/>
    </row>
    <row r="141">
      <c r="N141" s="27"/>
      <c r="O141" s="27"/>
      <c r="P141" s="27"/>
    </row>
    <row r="142">
      <c r="N142" s="27"/>
      <c r="O142" s="27"/>
      <c r="P142" s="27"/>
    </row>
    <row r="143">
      <c r="N143" s="27"/>
      <c r="O143" s="27"/>
      <c r="P143" s="27"/>
    </row>
    <row r="144">
      <c r="N144" s="27"/>
      <c r="O144" s="27"/>
      <c r="P144" s="27"/>
    </row>
    <row r="145">
      <c r="N145" s="27"/>
      <c r="O145" s="27"/>
      <c r="P145" s="27"/>
    </row>
    <row r="146">
      <c r="N146" s="27"/>
      <c r="O146" s="27"/>
      <c r="P146" s="27"/>
    </row>
    <row r="147">
      <c r="N147" s="27"/>
      <c r="O147" s="27"/>
      <c r="P147" s="27"/>
    </row>
    <row r="148">
      <c r="N148" s="27"/>
      <c r="O148" s="27"/>
      <c r="P148" s="27"/>
    </row>
    <row r="149">
      <c r="N149" s="27"/>
      <c r="O149" s="27"/>
      <c r="P149" s="27"/>
    </row>
    <row r="150">
      <c r="N150" s="27"/>
      <c r="O150" s="27"/>
      <c r="P150" s="27"/>
    </row>
    <row r="151">
      <c r="N151" s="27"/>
      <c r="O151" s="27"/>
      <c r="P151" s="27"/>
    </row>
    <row r="152">
      <c r="N152" s="27"/>
      <c r="O152" s="27"/>
      <c r="P152" s="27"/>
    </row>
    <row r="153">
      <c r="N153" s="27"/>
      <c r="O153" s="27"/>
      <c r="P153" s="27"/>
    </row>
    <row r="154">
      <c r="N154" s="27"/>
      <c r="O154" s="27"/>
      <c r="P154" s="27"/>
    </row>
    <row r="155">
      <c r="N155" s="27"/>
      <c r="O155" s="27"/>
      <c r="P155" s="27"/>
    </row>
    <row r="156">
      <c r="N156" s="27"/>
      <c r="O156" s="27"/>
      <c r="P156" s="27"/>
    </row>
    <row r="157">
      <c r="N157" s="27"/>
      <c r="O157" s="27"/>
      <c r="P157" s="27"/>
    </row>
    <row r="158">
      <c r="N158" s="27"/>
      <c r="O158" s="27"/>
      <c r="P158" s="27"/>
    </row>
    <row r="159">
      <c r="N159" s="27"/>
      <c r="O159" s="27"/>
      <c r="P159" s="27"/>
    </row>
    <row r="160">
      <c r="N160" s="27"/>
      <c r="O160" s="27"/>
      <c r="P160" s="27"/>
    </row>
    <row r="161">
      <c r="N161" s="27"/>
      <c r="O161" s="27"/>
      <c r="P161" s="27"/>
    </row>
    <row r="162">
      <c r="N162" s="27"/>
      <c r="O162" s="27"/>
      <c r="P162" s="27"/>
    </row>
    <row r="163">
      <c r="N163" s="27"/>
      <c r="O163" s="27"/>
      <c r="P163" s="27"/>
    </row>
    <row r="164">
      <c r="N164" s="27"/>
      <c r="O164" s="27"/>
      <c r="P164" s="27"/>
    </row>
    <row r="165">
      <c r="N165" s="27"/>
      <c r="O165" s="27"/>
      <c r="P165" s="27"/>
    </row>
    <row r="166">
      <c r="N166" s="27"/>
      <c r="O166" s="27"/>
      <c r="P166" s="27"/>
    </row>
    <row r="167">
      <c r="N167" s="27"/>
      <c r="O167" s="27"/>
      <c r="P167" s="27"/>
    </row>
    <row r="168">
      <c r="N168" s="27"/>
      <c r="O168" s="27"/>
      <c r="P168" s="27"/>
    </row>
    <row r="169">
      <c r="N169" s="27"/>
      <c r="O169" s="27"/>
      <c r="P169" s="27"/>
    </row>
    <row r="170">
      <c r="N170" s="27"/>
      <c r="O170" s="27"/>
      <c r="P170" s="27"/>
    </row>
    <row r="171">
      <c r="N171" s="27"/>
      <c r="O171" s="27"/>
      <c r="P171" s="27"/>
    </row>
    <row r="172">
      <c r="N172" s="27"/>
      <c r="O172" s="27"/>
      <c r="P172" s="27"/>
    </row>
    <row r="173">
      <c r="N173" s="27"/>
      <c r="O173" s="27"/>
      <c r="P173" s="27"/>
    </row>
    <row r="174">
      <c r="N174" s="27"/>
      <c r="O174" s="27"/>
      <c r="P174" s="27"/>
    </row>
    <row r="175">
      <c r="N175" s="27"/>
      <c r="O175" s="27"/>
      <c r="P175" s="27"/>
    </row>
    <row r="176">
      <c r="N176" s="27"/>
      <c r="O176" s="27"/>
      <c r="P176" s="27"/>
    </row>
    <row r="177">
      <c r="N177" s="27"/>
      <c r="O177" s="27"/>
      <c r="P177" s="27"/>
    </row>
    <row r="178">
      <c r="N178" s="27"/>
      <c r="O178" s="27"/>
      <c r="P178" s="27"/>
    </row>
    <row r="179">
      <c r="N179" s="27"/>
      <c r="O179" s="27"/>
      <c r="P179" s="27"/>
    </row>
    <row r="180">
      <c r="N180" s="27"/>
      <c r="O180" s="27"/>
      <c r="P180" s="27"/>
    </row>
    <row r="181">
      <c r="N181" s="27"/>
      <c r="O181" s="27"/>
      <c r="P181" s="27"/>
    </row>
    <row r="182">
      <c r="N182" s="27"/>
      <c r="O182" s="27"/>
      <c r="P182" s="27"/>
    </row>
    <row r="183">
      <c r="N183" s="27"/>
      <c r="O183" s="27"/>
      <c r="P183" s="27"/>
    </row>
    <row r="184">
      <c r="N184" s="27"/>
      <c r="O184" s="27"/>
      <c r="P184" s="27"/>
    </row>
    <row r="185">
      <c r="N185" s="27"/>
      <c r="O185" s="27"/>
      <c r="P185" s="27"/>
    </row>
    <row r="186">
      <c r="N186" s="27"/>
      <c r="O186" s="27"/>
      <c r="P186" s="27"/>
    </row>
    <row r="187">
      <c r="N187" s="27"/>
      <c r="O187" s="27"/>
      <c r="P187" s="27"/>
    </row>
    <row r="188">
      <c r="N188" s="27"/>
      <c r="O188" s="27"/>
      <c r="P188" s="27"/>
    </row>
    <row r="189">
      <c r="N189" s="27"/>
      <c r="O189" s="27"/>
      <c r="P189" s="27"/>
    </row>
    <row r="190">
      <c r="N190" s="27"/>
      <c r="O190" s="27"/>
      <c r="P190" s="27"/>
    </row>
    <row r="191">
      <c r="N191" s="27"/>
      <c r="O191" s="27"/>
      <c r="P191" s="27"/>
    </row>
    <row r="192">
      <c r="N192" s="27"/>
      <c r="O192" s="27"/>
      <c r="P192" s="27"/>
    </row>
    <row r="193">
      <c r="N193" s="27"/>
      <c r="O193" s="27"/>
      <c r="P193" s="27"/>
    </row>
    <row r="194">
      <c r="N194" s="27"/>
      <c r="O194" s="27"/>
      <c r="P194" s="27"/>
    </row>
    <row r="195">
      <c r="N195" s="27"/>
      <c r="O195" s="27"/>
      <c r="P195" s="27"/>
    </row>
    <row r="196">
      <c r="N196" s="27"/>
      <c r="O196" s="27"/>
      <c r="P196" s="27"/>
    </row>
    <row r="197">
      <c r="N197" s="27"/>
      <c r="O197" s="27"/>
      <c r="P197" s="27"/>
    </row>
    <row r="198">
      <c r="N198" s="27"/>
      <c r="O198" s="27"/>
      <c r="P198" s="27"/>
    </row>
    <row r="199">
      <c r="N199" s="27"/>
      <c r="O199" s="27"/>
      <c r="P199" s="27"/>
    </row>
    <row r="200">
      <c r="N200" s="27"/>
      <c r="O200" s="27"/>
      <c r="P200" s="27"/>
    </row>
    <row r="201">
      <c r="N201" s="27"/>
      <c r="O201" s="27"/>
      <c r="P201" s="27"/>
    </row>
    <row r="202">
      <c r="N202" s="27"/>
      <c r="O202" s="27"/>
      <c r="P202" s="27"/>
    </row>
    <row r="203">
      <c r="N203" s="27"/>
      <c r="O203" s="27"/>
      <c r="P203" s="27"/>
    </row>
    <row r="204">
      <c r="N204" s="27"/>
      <c r="O204" s="27"/>
      <c r="P204" s="27"/>
    </row>
    <row r="205">
      <c r="N205" s="27"/>
      <c r="O205" s="27"/>
      <c r="P205" s="27"/>
    </row>
    <row r="206">
      <c r="N206" s="27"/>
      <c r="O206" s="27"/>
      <c r="P206" s="27"/>
    </row>
    <row r="207">
      <c r="N207" s="27"/>
      <c r="O207" s="27"/>
      <c r="P207" s="27"/>
    </row>
    <row r="208">
      <c r="N208" s="27"/>
      <c r="O208" s="27"/>
      <c r="P208" s="27"/>
    </row>
    <row r="209">
      <c r="N209" s="27"/>
      <c r="O209" s="27"/>
      <c r="P209" s="27"/>
    </row>
    <row r="210">
      <c r="N210" s="27"/>
      <c r="O210" s="27"/>
      <c r="P210" s="27"/>
    </row>
    <row r="211">
      <c r="N211" s="27"/>
      <c r="O211" s="27"/>
      <c r="P211" s="27"/>
    </row>
    <row r="212">
      <c r="N212" s="27"/>
      <c r="O212" s="27"/>
      <c r="P212" s="27"/>
    </row>
    <row r="213">
      <c r="N213" s="27"/>
      <c r="O213" s="27"/>
      <c r="P213" s="27"/>
    </row>
    <row r="214">
      <c r="N214" s="27"/>
      <c r="O214" s="27"/>
      <c r="P214" s="27"/>
    </row>
    <row r="215">
      <c r="N215" s="27"/>
      <c r="O215" s="27"/>
      <c r="P215" s="27"/>
    </row>
    <row r="216">
      <c r="N216" s="27"/>
      <c r="O216" s="27"/>
      <c r="P216" s="27"/>
    </row>
    <row r="217">
      <c r="N217" s="27"/>
      <c r="O217" s="27"/>
      <c r="P217" s="27"/>
    </row>
    <row r="218">
      <c r="N218" s="27"/>
      <c r="O218" s="27"/>
      <c r="P218" s="27"/>
    </row>
    <row r="219">
      <c r="N219" s="27"/>
      <c r="O219" s="27"/>
      <c r="P219" s="27"/>
    </row>
    <row r="220">
      <c r="N220" s="27"/>
      <c r="O220" s="27"/>
      <c r="P220" s="27"/>
    </row>
    <row r="221">
      <c r="N221" s="27"/>
      <c r="O221" s="27"/>
      <c r="P221" s="27"/>
    </row>
    <row r="222">
      <c r="N222" s="27"/>
      <c r="O222" s="27"/>
      <c r="P222" s="27"/>
    </row>
    <row r="223">
      <c r="N223" s="27"/>
      <c r="O223" s="27"/>
      <c r="P223" s="27"/>
    </row>
    <row r="224">
      <c r="N224" s="27"/>
      <c r="O224" s="27"/>
      <c r="P224" s="27"/>
    </row>
    <row r="225">
      <c r="N225" s="27"/>
      <c r="O225" s="27"/>
      <c r="P225" s="27"/>
    </row>
    <row r="226">
      <c r="N226" s="27"/>
      <c r="O226" s="27"/>
      <c r="P226" s="27"/>
    </row>
    <row r="227">
      <c r="N227" s="27"/>
      <c r="O227" s="27"/>
      <c r="P227" s="27"/>
    </row>
    <row r="228">
      <c r="N228" s="27"/>
      <c r="O228" s="27"/>
      <c r="P228" s="27"/>
    </row>
    <row r="229">
      <c r="N229" s="27"/>
      <c r="O229" s="27"/>
      <c r="P229" s="27"/>
    </row>
    <row r="230">
      <c r="N230" s="27"/>
      <c r="O230" s="27"/>
      <c r="P230" s="27"/>
    </row>
    <row r="231">
      <c r="N231" s="27"/>
      <c r="O231" s="27"/>
      <c r="P231" s="27"/>
    </row>
    <row r="232">
      <c r="N232" s="27"/>
      <c r="O232" s="27"/>
      <c r="P232" s="27"/>
    </row>
    <row r="233">
      <c r="N233" s="27"/>
      <c r="O233" s="27"/>
      <c r="P233" s="27"/>
    </row>
    <row r="234">
      <c r="N234" s="27"/>
      <c r="O234" s="27"/>
      <c r="P234" s="27"/>
    </row>
    <row r="235">
      <c r="N235" s="27"/>
      <c r="O235" s="27"/>
      <c r="P235" s="27"/>
    </row>
    <row r="236">
      <c r="N236" s="27"/>
      <c r="O236" s="27"/>
      <c r="P236" s="27"/>
    </row>
    <row r="237">
      <c r="N237" s="27"/>
      <c r="O237" s="27"/>
      <c r="P237" s="27"/>
    </row>
    <row r="238">
      <c r="N238" s="27"/>
      <c r="O238" s="27"/>
      <c r="P238" s="27"/>
    </row>
    <row r="239">
      <c r="N239" s="27"/>
      <c r="O239" s="27"/>
      <c r="P239" s="27"/>
    </row>
    <row r="240">
      <c r="N240" s="27"/>
      <c r="O240" s="27"/>
      <c r="P240" s="27"/>
    </row>
    <row r="241">
      <c r="N241" s="27"/>
      <c r="O241" s="27"/>
      <c r="P241" s="27"/>
    </row>
    <row r="242">
      <c r="N242" s="27"/>
      <c r="O242" s="27"/>
      <c r="P242" s="27"/>
    </row>
    <row r="243">
      <c r="N243" s="27"/>
      <c r="O243" s="27"/>
      <c r="P243" s="27"/>
    </row>
    <row r="244">
      <c r="N244" s="27"/>
      <c r="O244" s="27"/>
      <c r="P244" s="27"/>
    </row>
    <row r="245">
      <c r="N245" s="27"/>
      <c r="O245" s="27"/>
      <c r="P245" s="27"/>
    </row>
    <row r="246">
      <c r="N246" s="27"/>
      <c r="O246" s="27"/>
      <c r="P246" s="27"/>
    </row>
    <row r="247">
      <c r="N247" s="27"/>
      <c r="O247" s="27"/>
      <c r="P247" s="27"/>
    </row>
    <row r="248">
      <c r="N248" s="27"/>
      <c r="O248" s="27"/>
      <c r="P248" s="27"/>
    </row>
    <row r="249">
      <c r="N249" s="27"/>
      <c r="O249" s="27"/>
      <c r="P249" s="27"/>
    </row>
    <row r="250">
      <c r="N250" s="27"/>
      <c r="O250" s="27"/>
      <c r="P250" s="27"/>
    </row>
    <row r="251">
      <c r="N251" s="27"/>
      <c r="O251" s="27"/>
      <c r="P251" s="27"/>
    </row>
    <row r="252">
      <c r="N252" s="27"/>
      <c r="O252" s="27"/>
      <c r="P252" s="27"/>
    </row>
    <row r="253">
      <c r="N253" s="27"/>
      <c r="O253" s="27"/>
      <c r="P253" s="27"/>
    </row>
    <row r="254">
      <c r="N254" s="27"/>
      <c r="O254" s="27"/>
      <c r="P254" s="27"/>
    </row>
    <row r="255">
      <c r="N255" s="27"/>
      <c r="O255" s="27"/>
      <c r="P255" s="27"/>
    </row>
    <row r="256">
      <c r="N256" s="27"/>
      <c r="O256" s="27"/>
      <c r="P256" s="27"/>
    </row>
    <row r="257">
      <c r="N257" s="27"/>
      <c r="O257" s="27"/>
      <c r="P257" s="27"/>
    </row>
    <row r="258">
      <c r="N258" s="27"/>
      <c r="O258" s="27"/>
      <c r="P258" s="27"/>
    </row>
    <row r="259">
      <c r="N259" s="27"/>
      <c r="O259" s="27"/>
      <c r="P259" s="27"/>
    </row>
    <row r="260">
      <c r="N260" s="27"/>
      <c r="O260" s="27"/>
      <c r="P260" s="27"/>
    </row>
    <row r="261">
      <c r="N261" s="27"/>
      <c r="O261" s="27"/>
      <c r="P261" s="27"/>
    </row>
    <row r="262">
      <c r="N262" s="27"/>
      <c r="O262" s="27"/>
      <c r="P262" s="27"/>
    </row>
    <row r="263">
      <c r="N263" s="27"/>
      <c r="O263" s="27"/>
      <c r="P263" s="27"/>
    </row>
    <row r="264">
      <c r="N264" s="27"/>
      <c r="O264" s="27"/>
      <c r="P264" s="27"/>
    </row>
    <row r="265">
      <c r="N265" s="27"/>
      <c r="O265" s="27"/>
      <c r="P265" s="27"/>
    </row>
    <row r="266">
      <c r="N266" s="27"/>
      <c r="O266" s="27"/>
      <c r="P266" s="27"/>
    </row>
    <row r="267">
      <c r="N267" s="27"/>
      <c r="O267" s="27"/>
      <c r="P267" s="27"/>
    </row>
    <row r="268">
      <c r="N268" s="27"/>
      <c r="O268" s="27"/>
      <c r="P268" s="27"/>
    </row>
    <row r="269">
      <c r="N269" s="27"/>
      <c r="O269" s="27"/>
      <c r="P269" s="27"/>
    </row>
    <row r="270">
      <c r="N270" s="27"/>
      <c r="O270" s="27"/>
      <c r="P270" s="27"/>
    </row>
    <row r="271">
      <c r="N271" s="27"/>
      <c r="O271" s="27"/>
      <c r="P271" s="27"/>
    </row>
    <row r="272">
      <c r="N272" s="27"/>
      <c r="O272" s="27"/>
      <c r="P272" s="27"/>
    </row>
    <row r="273">
      <c r="N273" s="27"/>
      <c r="O273" s="27"/>
      <c r="P273" s="27"/>
    </row>
    <row r="274">
      <c r="N274" s="27"/>
      <c r="O274" s="27"/>
      <c r="P274" s="27"/>
    </row>
    <row r="275">
      <c r="N275" s="27"/>
      <c r="O275" s="27"/>
      <c r="P275" s="27"/>
    </row>
    <row r="276">
      <c r="N276" s="27"/>
      <c r="O276" s="27"/>
      <c r="P276" s="27"/>
    </row>
    <row r="277">
      <c r="N277" s="27"/>
      <c r="O277" s="27"/>
      <c r="P277" s="27"/>
    </row>
    <row r="278">
      <c r="N278" s="27"/>
      <c r="O278" s="27"/>
      <c r="P278" s="27"/>
    </row>
    <row r="279">
      <c r="N279" s="27"/>
      <c r="O279" s="27"/>
      <c r="P279" s="27"/>
    </row>
    <row r="280">
      <c r="N280" s="27"/>
      <c r="O280" s="27"/>
      <c r="P280" s="27"/>
    </row>
    <row r="281">
      <c r="N281" s="27"/>
      <c r="O281" s="27"/>
      <c r="P281" s="27"/>
    </row>
    <row r="282">
      <c r="N282" s="27"/>
      <c r="O282" s="27"/>
      <c r="P282" s="27"/>
    </row>
    <row r="283">
      <c r="N283" s="27"/>
      <c r="O283" s="27"/>
      <c r="P283" s="27"/>
    </row>
    <row r="284">
      <c r="N284" s="27"/>
      <c r="O284" s="27"/>
      <c r="P284" s="27"/>
    </row>
    <row r="285">
      <c r="N285" s="27"/>
      <c r="O285" s="27"/>
      <c r="P285" s="27"/>
    </row>
    <row r="286">
      <c r="N286" s="27"/>
      <c r="O286" s="27"/>
      <c r="P286" s="27"/>
    </row>
    <row r="287">
      <c r="N287" s="27"/>
      <c r="O287" s="27"/>
      <c r="P287" s="27"/>
    </row>
    <row r="288">
      <c r="N288" s="27"/>
      <c r="O288" s="27"/>
      <c r="P288" s="27"/>
    </row>
    <row r="289">
      <c r="N289" s="27"/>
      <c r="O289" s="27"/>
      <c r="P289" s="27"/>
    </row>
    <row r="290">
      <c r="N290" s="27"/>
      <c r="O290" s="27"/>
      <c r="P290" s="27"/>
    </row>
    <row r="291">
      <c r="N291" s="27"/>
      <c r="O291" s="27"/>
      <c r="P291" s="27"/>
    </row>
    <row r="292">
      <c r="N292" s="27"/>
      <c r="O292" s="27"/>
      <c r="P292" s="27"/>
    </row>
    <row r="293">
      <c r="N293" s="27"/>
      <c r="O293" s="27"/>
      <c r="P293" s="27"/>
    </row>
    <row r="294">
      <c r="N294" s="27"/>
      <c r="O294" s="27"/>
      <c r="P294" s="27"/>
    </row>
    <row r="295">
      <c r="N295" s="27"/>
      <c r="O295" s="27"/>
      <c r="P295" s="27"/>
    </row>
    <row r="296">
      <c r="N296" s="27"/>
      <c r="O296" s="27"/>
      <c r="P296" s="27"/>
    </row>
    <row r="297">
      <c r="N297" s="27"/>
      <c r="O297" s="27"/>
      <c r="P297" s="27"/>
    </row>
    <row r="298">
      <c r="N298" s="27"/>
      <c r="O298" s="27"/>
      <c r="P298" s="27"/>
    </row>
    <row r="299">
      <c r="N299" s="27"/>
      <c r="O299" s="27"/>
      <c r="P299" s="27"/>
    </row>
    <row r="300">
      <c r="N300" s="27"/>
      <c r="O300" s="27"/>
      <c r="P300" s="27"/>
    </row>
    <row r="301">
      <c r="N301" s="27"/>
      <c r="O301" s="27"/>
      <c r="P301" s="27"/>
    </row>
    <row r="302">
      <c r="N302" s="27"/>
      <c r="O302" s="27"/>
      <c r="P302" s="27"/>
    </row>
    <row r="303">
      <c r="N303" s="27"/>
      <c r="O303" s="27"/>
      <c r="P303" s="27"/>
    </row>
    <row r="304">
      <c r="N304" s="27"/>
      <c r="O304" s="27"/>
      <c r="P304" s="27"/>
    </row>
    <row r="305">
      <c r="N305" s="27"/>
      <c r="O305" s="27"/>
      <c r="P305" s="27"/>
    </row>
    <row r="306">
      <c r="N306" s="27"/>
      <c r="O306" s="27"/>
      <c r="P306" s="27"/>
    </row>
    <row r="307">
      <c r="N307" s="27"/>
      <c r="O307" s="27"/>
      <c r="P307" s="27"/>
    </row>
    <row r="308">
      <c r="N308" s="27"/>
      <c r="O308" s="27"/>
      <c r="P308" s="27"/>
    </row>
    <row r="309">
      <c r="N309" s="27"/>
      <c r="O309" s="27"/>
      <c r="P309" s="27"/>
    </row>
    <row r="310">
      <c r="N310" s="27"/>
      <c r="O310" s="27"/>
      <c r="P310" s="27"/>
    </row>
    <row r="311">
      <c r="N311" s="27"/>
      <c r="O311" s="27"/>
      <c r="P311" s="27"/>
    </row>
    <row r="312">
      <c r="N312" s="27"/>
      <c r="O312" s="27"/>
      <c r="P312" s="27"/>
    </row>
    <row r="313">
      <c r="N313" s="27"/>
      <c r="O313" s="27"/>
      <c r="P313" s="27"/>
    </row>
    <row r="314">
      <c r="N314" s="27"/>
      <c r="O314" s="27"/>
      <c r="P314" s="27"/>
    </row>
    <row r="315">
      <c r="N315" s="27"/>
      <c r="O315" s="27"/>
      <c r="P315" s="27"/>
    </row>
    <row r="316">
      <c r="N316" s="27"/>
      <c r="O316" s="27"/>
      <c r="P316" s="27"/>
    </row>
    <row r="317">
      <c r="N317" s="27"/>
      <c r="O317" s="27"/>
      <c r="P317" s="27"/>
    </row>
    <row r="318">
      <c r="N318" s="27"/>
      <c r="O318" s="27"/>
      <c r="P318" s="27"/>
    </row>
    <row r="319">
      <c r="N319" s="27"/>
      <c r="O319" s="27"/>
      <c r="P319" s="27"/>
    </row>
    <row r="320">
      <c r="N320" s="27"/>
      <c r="O320" s="27"/>
      <c r="P320" s="27"/>
    </row>
    <row r="321">
      <c r="N321" s="27"/>
      <c r="O321" s="27"/>
      <c r="P321" s="27"/>
    </row>
    <row r="322">
      <c r="N322" s="27"/>
      <c r="O322" s="27"/>
      <c r="P322" s="27"/>
    </row>
    <row r="323">
      <c r="N323" s="27"/>
      <c r="O323" s="27"/>
      <c r="P323" s="27"/>
    </row>
    <row r="324">
      <c r="N324" s="27"/>
      <c r="O324" s="27"/>
      <c r="P324" s="27"/>
    </row>
    <row r="325">
      <c r="N325" s="27"/>
      <c r="O325" s="27"/>
      <c r="P325" s="27"/>
    </row>
    <row r="326">
      <c r="N326" s="27"/>
      <c r="O326" s="27"/>
      <c r="P326" s="27"/>
    </row>
    <row r="327">
      <c r="N327" s="27"/>
      <c r="O327" s="27"/>
      <c r="P327" s="27"/>
    </row>
    <row r="328">
      <c r="N328" s="27"/>
      <c r="O328" s="27"/>
      <c r="P328" s="27"/>
    </row>
    <row r="329">
      <c r="N329" s="27"/>
      <c r="O329" s="27"/>
      <c r="P329" s="27"/>
    </row>
    <row r="330">
      <c r="N330" s="27"/>
      <c r="O330" s="27"/>
      <c r="P330" s="27"/>
    </row>
    <row r="331">
      <c r="N331" s="27"/>
      <c r="O331" s="27"/>
      <c r="P331" s="27"/>
    </row>
    <row r="332">
      <c r="N332" s="27"/>
      <c r="O332" s="27"/>
      <c r="P332" s="27"/>
    </row>
    <row r="333">
      <c r="N333" s="27"/>
      <c r="O333" s="27"/>
      <c r="P333" s="27"/>
    </row>
    <row r="334">
      <c r="N334" s="27"/>
      <c r="O334" s="27"/>
      <c r="P334" s="27"/>
    </row>
    <row r="335">
      <c r="N335" s="27"/>
      <c r="O335" s="27"/>
      <c r="P335" s="27"/>
    </row>
    <row r="336">
      <c r="N336" s="27"/>
      <c r="O336" s="27"/>
      <c r="P336" s="27"/>
    </row>
    <row r="337">
      <c r="N337" s="27"/>
      <c r="O337" s="27"/>
      <c r="P337" s="27"/>
    </row>
    <row r="338">
      <c r="N338" s="27"/>
      <c r="O338" s="27"/>
      <c r="P338" s="27"/>
    </row>
    <row r="339">
      <c r="N339" s="27"/>
      <c r="O339" s="27"/>
      <c r="P339" s="27"/>
    </row>
    <row r="340">
      <c r="N340" s="27"/>
      <c r="O340" s="27"/>
      <c r="P340" s="27"/>
    </row>
    <row r="341">
      <c r="N341" s="27"/>
      <c r="O341" s="27"/>
      <c r="P341" s="27"/>
    </row>
    <row r="342">
      <c r="N342" s="27"/>
      <c r="O342" s="27"/>
      <c r="P342" s="27"/>
    </row>
    <row r="343">
      <c r="N343" s="27"/>
      <c r="O343" s="27"/>
      <c r="P343" s="27"/>
    </row>
    <row r="344">
      <c r="N344" s="27"/>
      <c r="O344" s="27"/>
      <c r="P344" s="27"/>
    </row>
    <row r="345">
      <c r="N345" s="27"/>
      <c r="O345" s="27"/>
      <c r="P345" s="27"/>
    </row>
    <row r="346">
      <c r="N346" s="27"/>
      <c r="O346" s="27"/>
      <c r="P346" s="27"/>
    </row>
    <row r="347">
      <c r="N347" s="27"/>
      <c r="O347" s="27"/>
      <c r="P347" s="27"/>
    </row>
    <row r="348">
      <c r="N348" s="27"/>
      <c r="O348" s="27"/>
      <c r="P348" s="27"/>
    </row>
    <row r="349">
      <c r="N349" s="27"/>
      <c r="O349" s="27"/>
      <c r="P349" s="27"/>
    </row>
    <row r="350">
      <c r="N350" s="27"/>
      <c r="O350" s="27"/>
      <c r="P350" s="27"/>
    </row>
    <row r="351">
      <c r="N351" s="27"/>
      <c r="O351" s="27"/>
      <c r="P351" s="27"/>
    </row>
    <row r="352">
      <c r="N352" s="27"/>
      <c r="O352" s="27"/>
      <c r="P352" s="27"/>
    </row>
    <row r="353">
      <c r="N353" s="27"/>
      <c r="O353" s="27"/>
      <c r="P353" s="27"/>
    </row>
    <row r="354">
      <c r="N354" s="27"/>
      <c r="O354" s="27"/>
      <c r="P354" s="27"/>
    </row>
    <row r="355">
      <c r="N355" s="27"/>
      <c r="O355" s="27"/>
      <c r="P355" s="27"/>
    </row>
    <row r="356">
      <c r="N356" s="27"/>
      <c r="O356" s="27"/>
      <c r="P356" s="27"/>
    </row>
    <row r="357">
      <c r="N357" s="27"/>
      <c r="O357" s="27"/>
      <c r="P357" s="27"/>
    </row>
    <row r="358">
      <c r="N358" s="27"/>
      <c r="O358" s="27"/>
      <c r="P358" s="27"/>
    </row>
    <row r="359">
      <c r="N359" s="27"/>
      <c r="O359" s="27"/>
      <c r="P359" s="27"/>
    </row>
    <row r="360">
      <c r="N360" s="27"/>
      <c r="O360" s="27"/>
      <c r="P360" s="27"/>
    </row>
    <row r="361">
      <c r="N361" s="27"/>
      <c r="O361" s="27"/>
      <c r="P361" s="27"/>
    </row>
    <row r="362">
      <c r="N362" s="27"/>
      <c r="O362" s="27"/>
      <c r="P362" s="27"/>
    </row>
    <row r="363">
      <c r="N363" s="27"/>
      <c r="O363" s="27"/>
      <c r="P363" s="27"/>
    </row>
    <row r="364">
      <c r="N364" s="27"/>
      <c r="O364" s="27"/>
      <c r="P364" s="27"/>
    </row>
    <row r="365">
      <c r="N365" s="27"/>
      <c r="O365" s="27"/>
      <c r="P365" s="27"/>
    </row>
    <row r="366">
      <c r="N366" s="27"/>
      <c r="O366" s="27"/>
      <c r="P366" s="27"/>
    </row>
    <row r="367">
      <c r="N367" s="27"/>
      <c r="O367" s="27"/>
      <c r="P367" s="27"/>
    </row>
    <row r="368">
      <c r="N368" s="27"/>
      <c r="O368" s="27"/>
      <c r="P368" s="27"/>
    </row>
    <row r="369">
      <c r="N369" s="27"/>
      <c r="O369" s="27"/>
      <c r="P369" s="27"/>
    </row>
    <row r="370">
      <c r="N370" s="27"/>
      <c r="O370" s="27"/>
      <c r="P370" s="27"/>
    </row>
    <row r="371">
      <c r="N371" s="27"/>
      <c r="O371" s="27"/>
      <c r="P371" s="27"/>
    </row>
    <row r="372">
      <c r="N372" s="27"/>
      <c r="O372" s="27"/>
      <c r="P372" s="27"/>
    </row>
    <row r="373">
      <c r="N373" s="27"/>
      <c r="O373" s="27"/>
      <c r="P373" s="27"/>
    </row>
    <row r="374">
      <c r="N374" s="27"/>
      <c r="O374" s="27"/>
      <c r="P374" s="27"/>
    </row>
    <row r="375">
      <c r="N375" s="27"/>
      <c r="O375" s="27"/>
      <c r="P375" s="27"/>
    </row>
    <row r="376">
      <c r="N376" s="27"/>
      <c r="O376" s="27"/>
      <c r="P376" s="27"/>
    </row>
    <row r="377">
      <c r="N377" s="27"/>
      <c r="O377" s="27"/>
      <c r="P377" s="27"/>
    </row>
    <row r="378">
      <c r="N378" s="27"/>
      <c r="O378" s="27"/>
      <c r="P378" s="27"/>
    </row>
    <row r="379">
      <c r="N379" s="27"/>
      <c r="O379" s="27"/>
      <c r="P379" s="27"/>
    </row>
    <row r="380">
      <c r="N380" s="27"/>
      <c r="O380" s="27"/>
      <c r="P380" s="27"/>
    </row>
    <row r="381">
      <c r="N381" s="27"/>
      <c r="O381" s="27"/>
      <c r="P381" s="27"/>
    </row>
    <row r="382">
      <c r="N382" s="27"/>
      <c r="O382" s="27"/>
      <c r="P382" s="27"/>
    </row>
    <row r="383">
      <c r="N383" s="27"/>
      <c r="O383" s="27"/>
      <c r="P383" s="27"/>
    </row>
    <row r="384">
      <c r="N384" s="27"/>
      <c r="O384" s="27"/>
      <c r="P384" s="27"/>
    </row>
    <row r="385">
      <c r="N385" s="27"/>
      <c r="O385" s="27"/>
      <c r="P385" s="27"/>
    </row>
    <row r="386">
      <c r="N386" s="27"/>
      <c r="O386" s="27"/>
      <c r="P386" s="27"/>
    </row>
    <row r="387">
      <c r="N387" s="27"/>
      <c r="O387" s="27"/>
      <c r="P387" s="27"/>
    </row>
    <row r="388">
      <c r="N388" s="27"/>
      <c r="O388" s="27"/>
      <c r="P388" s="27"/>
    </row>
    <row r="389">
      <c r="N389" s="27"/>
      <c r="O389" s="27"/>
      <c r="P389" s="27"/>
    </row>
    <row r="390">
      <c r="N390" s="27"/>
      <c r="O390" s="27"/>
      <c r="P390" s="27"/>
    </row>
    <row r="391">
      <c r="N391" s="27"/>
      <c r="O391" s="27"/>
      <c r="P391" s="27"/>
    </row>
    <row r="392">
      <c r="N392" s="27"/>
      <c r="O392" s="27"/>
      <c r="P392" s="27"/>
    </row>
    <row r="393">
      <c r="N393" s="27"/>
      <c r="O393" s="27"/>
      <c r="P393" s="27"/>
    </row>
    <row r="394">
      <c r="N394" s="27"/>
      <c r="O394" s="27"/>
      <c r="P394" s="27"/>
    </row>
    <row r="395">
      <c r="N395" s="27"/>
      <c r="O395" s="27"/>
      <c r="P395" s="27"/>
    </row>
    <row r="396">
      <c r="N396" s="27"/>
      <c r="O396" s="27"/>
      <c r="P396" s="27"/>
    </row>
    <row r="397">
      <c r="N397" s="27"/>
      <c r="O397" s="27"/>
      <c r="P397" s="27"/>
    </row>
    <row r="398">
      <c r="N398" s="27"/>
      <c r="O398" s="27"/>
      <c r="P398" s="27"/>
    </row>
    <row r="399">
      <c r="N399" s="27"/>
      <c r="O399" s="27"/>
      <c r="P399" s="27"/>
    </row>
    <row r="400">
      <c r="N400" s="27"/>
      <c r="O400" s="27"/>
      <c r="P400" s="27"/>
    </row>
    <row r="401">
      <c r="N401" s="27"/>
      <c r="O401" s="27"/>
      <c r="P401" s="27"/>
    </row>
    <row r="402">
      <c r="N402" s="27"/>
      <c r="O402" s="27"/>
      <c r="P402" s="27"/>
    </row>
    <row r="403">
      <c r="N403" s="27"/>
      <c r="O403" s="27"/>
      <c r="P403" s="27"/>
    </row>
    <row r="404">
      <c r="N404" s="27"/>
      <c r="O404" s="27"/>
      <c r="P404" s="27"/>
    </row>
    <row r="405">
      <c r="N405" s="27"/>
      <c r="O405" s="27"/>
      <c r="P405" s="27"/>
    </row>
    <row r="406">
      <c r="N406" s="27"/>
      <c r="O406" s="27"/>
      <c r="P406" s="27"/>
    </row>
    <row r="407">
      <c r="N407" s="27"/>
      <c r="O407" s="27"/>
      <c r="P407" s="27"/>
    </row>
    <row r="408">
      <c r="N408" s="27"/>
      <c r="O408" s="27"/>
      <c r="P408" s="27"/>
    </row>
    <row r="409">
      <c r="N409" s="27"/>
      <c r="O409" s="27"/>
      <c r="P409" s="27"/>
    </row>
    <row r="410">
      <c r="N410" s="27"/>
      <c r="O410" s="27"/>
      <c r="P410" s="27"/>
    </row>
    <row r="411">
      <c r="N411" s="27"/>
      <c r="O411" s="27"/>
      <c r="P411" s="27"/>
    </row>
    <row r="412">
      <c r="N412" s="27"/>
      <c r="O412" s="27"/>
      <c r="P412" s="27"/>
    </row>
    <row r="413">
      <c r="N413" s="27"/>
      <c r="O413" s="27"/>
      <c r="P413" s="27"/>
    </row>
    <row r="414">
      <c r="N414" s="27"/>
      <c r="O414" s="27"/>
      <c r="P414" s="27"/>
    </row>
    <row r="415">
      <c r="N415" s="27"/>
      <c r="O415" s="27"/>
      <c r="P415" s="27"/>
    </row>
    <row r="416">
      <c r="N416" s="27"/>
      <c r="O416" s="27"/>
      <c r="P416" s="27"/>
    </row>
    <row r="417">
      <c r="N417" s="27"/>
      <c r="O417" s="27"/>
      <c r="P417" s="27"/>
    </row>
    <row r="418">
      <c r="N418" s="27"/>
      <c r="O418" s="27"/>
      <c r="P418" s="27"/>
    </row>
    <row r="419">
      <c r="N419" s="27"/>
      <c r="O419" s="27"/>
      <c r="P419" s="27"/>
    </row>
    <row r="420">
      <c r="N420" s="27"/>
      <c r="O420" s="27"/>
      <c r="P420" s="27"/>
    </row>
    <row r="421">
      <c r="N421" s="27"/>
      <c r="O421" s="27"/>
      <c r="P421" s="27"/>
    </row>
    <row r="422">
      <c r="N422" s="27"/>
      <c r="O422" s="27"/>
      <c r="P422" s="27"/>
    </row>
    <row r="423">
      <c r="N423" s="27"/>
      <c r="O423" s="27"/>
      <c r="P423" s="27"/>
    </row>
    <row r="424">
      <c r="N424" s="27"/>
      <c r="O424" s="27"/>
      <c r="P424" s="27"/>
    </row>
    <row r="425">
      <c r="N425" s="27"/>
      <c r="O425" s="27"/>
      <c r="P425" s="27"/>
    </row>
    <row r="426">
      <c r="N426" s="27"/>
      <c r="O426" s="27"/>
      <c r="P426" s="27"/>
    </row>
    <row r="427">
      <c r="N427" s="27"/>
      <c r="O427" s="27"/>
      <c r="P427" s="27"/>
    </row>
    <row r="428">
      <c r="N428" s="27"/>
      <c r="O428" s="27"/>
      <c r="P428" s="27"/>
    </row>
    <row r="429">
      <c r="N429" s="27"/>
      <c r="O429" s="27"/>
      <c r="P429" s="27"/>
    </row>
    <row r="430">
      <c r="N430" s="27"/>
      <c r="O430" s="27"/>
      <c r="P430" s="27"/>
    </row>
    <row r="431">
      <c r="N431" s="27"/>
      <c r="O431" s="27"/>
      <c r="P431" s="27"/>
    </row>
    <row r="432">
      <c r="N432" s="27"/>
      <c r="O432" s="27"/>
      <c r="P432" s="27"/>
    </row>
    <row r="433">
      <c r="N433" s="27"/>
      <c r="O433" s="27"/>
      <c r="P433" s="27"/>
    </row>
    <row r="434">
      <c r="N434" s="27"/>
      <c r="O434" s="27"/>
      <c r="P434" s="27"/>
    </row>
    <row r="435">
      <c r="N435" s="27"/>
      <c r="O435" s="27"/>
      <c r="P435" s="27"/>
    </row>
    <row r="436">
      <c r="N436" s="27"/>
      <c r="O436" s="27"/>
      <c r="P436" s="27"/>
    </row>
    <row r="437">
      <c r="N437" s="27"/>
      <c r="O437" s="27"/>
      <c r="P437" s="27"/>
    </row>
    <row r="438">
      <c r="N438" s="27"/>
      <c r="O438" s="27"/>
      <c r="P438" s="27"/>
    </row>
    <row r="439">
      <c r="N439" s="27"/>
      <c r="O439" s="27"/>
      <c r="P439" s="27"/>
    </row>
    <row r="440">
      <c r="N440" s="27"/>
      <c r="O440" s="27"/>
      <c r="P440" s="27"/>
    </row>
    <row r="441">
      <c r="N441" s="27"/>
      <c r="O441" s="27"/>
      <c r="P441" s="27"/>
    </row>
    <row r="442">
      <c r="N442" s="27"/>
      <c r="O442" s="27"/>
      <c r="P442" s="27"/>
    </row>
    <row r="443">
      <c r="N443" s="27"/>
      <c r="O443" s="27"/>
      <c r="P443" s="27"/>
    </row>
    <row r="444">
      <c r="N444" s="27"/>
      <c r="O444" s="27"/>
      <c r="P444" s="27"/>
    </row>
    <row r="445">
      <c r="N445" s="27"/>
      <c r="O445" s="27"/>
      <c r="P445" s="27"/>
    </row>
    <row r="446">
      <c r="N446" s="27"/>
      <c r="O446" s="27"/>
      <c r="P446" s="27"/>
    </row>
    <row r="447">
      <c r="N447" s="27"/>
      <c r="O447" s="27"/>
      <c r="P447" s="27"/>
    </row>
    <row r="448">
      <c r="N448" s="27"/>
      <c r="O448" s="27"/>
      <c r="P448" s="27"/>
    </row>
    <row r="449">
      <c r="N449" s="27"/>
      <c r="O449" s="27"/>
      <c r="P449" s="27"/>
    </row>
    <row r="450">
      <c r="N450" s="27"/>
      <c r="O450" s="27"/>
      <c r="P450" s="27"/>
    </row>
    <row r="451">
      <c r="N451" s="27"/>
      <c r="O451" s="27"/>
      <c r="P451" s="27"/>
    </row>
    <row r="452">
      <c r="N452" s="27"/>
      <c r="O452" s="27"/>
      <c r="P452" s="27"/>
    </row>
    <row r="453">
      <c r="N453" s="27"/>
      <c r="O453" s="27"/>
      <c r="P453" s="27"/>
    </row>
    <row r="454">
      <c r="N454" s="27"/>
      <c r="O454" s="27"/>
      <c r="P454" s="27"/>
    </row>
    <row r="455">
      <c r="N455" s="27"/>
      <c r="O455" s="27"/>
      <c r="P455" s="27"/>
    </row>
    <row r="456">
      <c r="N456" s="27"/>
      <c r="O456" s="27"/>
      <c r="P456" s="27"/>
    </row>
    <row r="457">
      <c r="N457" s="27"/>
      <c r="O457" s="27"/>
      <c r="P457" s="27"/>
    </row>
    <row r="458">
      <c r="N458" s="27"/>
      <c r="O458" s="27"/>
      <c r="P458" s="27"/>
    </row>
    <row r="459">
      <c r="N459" s="27"/>
      <c r="O459" s="27"/>
      <c r="P459" s="27"/>
    </row>
    <row r="460">
      <c r="N460" s="27"/>
      <c r="O460" s="27"/>
      <c r="P460" s="27"/>
    </row>
    <row r="461">
      <c r="N461" s="27"/>
      <c r="O461" s="27"/>
      <c r="P461" s="27"/>
    </row>
    <row r="462">
      <c r="N462" s="27"/>
      <c r="O462" s="27"/>
      <c r="P462" s="27"/>
    </row>
    <row r="463">
      <c r="N463" s="27"/>
      <c r="O463" s="27"/>
      <c r="P463" s="27"/>
    </row>
    <row r="464">
      <c r="N464" s="27"/>
      <c r="O464" s="27"/>
      <c r="P464" s="27"/>
    </row>
    <row r="465">
      <c r="N465" s="27"/>
      <c r="O465" s="27"/>
      <c r="P465" s="27"/>
    </row>
    <row r="466">
      <c r="N466" s="27"/>
      <c r="O466" s="27"/>
      <c r="P466" s="27"/>
    </row>
    <row r="467">
      <c r="N467" s="27"/>
      <c r="O467" s="27"/>
      <c r="P467" s="27"/>
    </row>
    <row r="468">
      <c r="N468" s="27"/>
      <c r="O468" s="27"/>
      <c r="P468" s="27"/>
    </row>
    <row r="469">
      <c r="N469" s="27"/>
      <c r="O469" s="27"/>
      <c r="P469" s="27"/>
    </row>
    <row r="470">
      <c r="N470" s="27"/>
      <c r="O470" s="27"/>
      <c r="P470" s="27"/>
    </row>
    <row r="471">
      <c r="N471" s="27"/>
      <c r="O471" s="27"/>
      <c r="P471" s="27"/>
    </row>
    <row r="472">
      <c r="N472" s="27"/>
      <c r="O472" s="27"/>
      <c r="P472" s="27"/>
    </row>
    <row r="473">
      <c r="N473" s="27"/>
      <c r="O473" s="27"/>
      <c r="P473" s="27"/>
    </row>
    <row r="474">
      <c r="N474" s="27"/>
      <c r="O474" s="27"/>
      <c r="P474" s="27"/>
    </row>
    <row r="475">
      <c r="N475" s="27"/>
      <c r="O475" s="27"/>
      <c r="P475" s="27"/>
    </row>
    <row r="476">
      <c r="N476" s="27"/>
      <c r="O476" s="27"/>
      <c r="P476" s="27"/>
    </row>
    <row r="477">
      <c r="N477" s="27"/>
      <c r="O477" s="27"/>
      <c r="P477" s="27"/>
    </row>
    <row r="478">
      <c r="N478" s="27"/>
      <c r="O478" s="27"/>
      <c r="P478" s="27"/>
    </row>
    <row r="479">
      <c r="N479" s="27"/>
      <c r="O479" s="27"/>
      <c r="P479" s="27"/>
    </row>
    <row r="480">
      <c r="N480" s="27"/>
      <c r="O480" s="27"/>
      <c r="P480" s="27"/>
    </row>
    <row r="481">
      <c r="N481" s="27"/>
      <c r="O481" s="27"/>
      <c r="P481" s="27"/>
    </row>
    <row r="482">
      <c r="N482" s="27"/>
      <c r="O482" s="27"/>
      <c r="P482" s="27"/>
    </row>
    <row r="483">
      <c r="N483" s="27"/>
      <c r="O483" s="27"/>
      <c r="P483" s="27"/>
    </row>
    <row r="484">
      <c r="N484" s="27"/>
      <c r="O484" s="27"/>
      <c r="P484" s="27"/>
    </row>
    <row r="485">
      <c r="N485" s="27"/>
      <c r="O485" s="27"/>
      <c r="P485" s="27"/>
    </row>
    <row r="486">
      <c r="N486" s="27"/>
      <c r="O486" s="27"/>
      <c r="P486" s="27"/>
    </row>
    <row r="487">
      <c r="N487" s="27"/>
      <c r="O487" s="27"/>
      <c r="P487" s="27"/>
    </row>
    <row r="488">
      <c r="N488" s="27"/>
      <c r="O488" s="27"/>
      <c r="P488" s="27"/>
    </row>
    <row r="489">
      <c r="N489" s="27"/>
      <c r="O489" s="27"/>
      <c r="P489" s="27"/>
    </row>
    <row r="490">
      <c r="N490" s="27"/>
      <c r="O490" s="27"/>
      <c r="P490" s="27"/>
    </row>
    <row r="491">
      <c r="N491" s="27"/>
      <c r="O491" s="27"/>
      <c r="P491" s="27"/>
    </row>
    <row r="492">
      <c r="N492" s="27"/>
      <c r="O492" s="27"/>
      <c r="P492" s="27"/>
    </row>
    <row r="493">
      <c r="N493" s="27"/>
      <c r="O493" s="27"/>
      <c r="P493" s="27"/>
    </row>
    <row r="494">
      <c r="N494" s="27"/>
      <c r="O494" s="27"/>
      <c r="P494" s="27"/>
    </row>
    <row r="495">
      <c r="N495" s="27"/>
      <c r="O495" s="27"/>
      <c r="P495" s="27"/>
    </row>
    <row r="496">
      <c r="N496" s="27"/>
      <c r="O496" s="27"/>
      <c r="P496" s="27"/>
    </row>
    <row r="497">
      <c r="N497" s="27"/>
      <c r="O497" s="27"/>
      <c r="P497" s="27"/>
    </row>
    <row r="498">
      <c r="N498" s="27"/>
      <c r="O498" s="27"/>
      <c r="P498" s="27"/>
    </row>
    <row r="499">
      <c r="N499" s="27"/>
      <c r="O499" s="27"/>
      <c r="P499" s="27"/>
    </row>
    <row r="500">
      <c r="N500" s="27"/>
      <c r="O500" s="27"/>
      <c r="P500" s="27"/>
    </row>
    <row r="501">
      <c r="N501" s="27"/>
      <c r="O501" s="27"/>
      <c r="P501" s="27"/>
    </row>
    <row r="502">
      <c r="N502" s="27"/>
      <c r="O502" s="27"/>
      <c r="P502" s="27"/>
    </row>
    <row r="503">
      <c r="N503" s="27"/>
      <c r="O503" s="27"/>
      <c r="P503" s="27"/>
    </row>
    <row r="504">
      <c r="N504" s="27"/>
      <c r="O504" s="27"/>
      <c r="P504" s="27"/>
    </row>
    <row r="505">
      <c r="N505" s="27"/>
      <c r="O505" s="27"/>
      <c r="P505" s="27"/>
    </row>
    <row r="506">
      <c r="N506" s="27"/>
      <c r="O506" s="27"/>
      <c r="P506" s="27"/>
    </row>
    <row r="507">
      <c r="N507" s="27"/>
      <c r="O507" s="27"/>
      <c r="P507" s="27"/>
    </row>
    <row r="508">
      <c r="N508" s="27"/>
      <c r="O508" s="27"/>
      <c r="P508" s="27"/>
    </row>
    <row r="509">
      <c r="N509" s="27"/>
      <c r="O509" s="27"/>
      <c r="P509" s="27"/>
    </row>
    <row r="510">
      <c r="N510" s="27"/>
      <c r="O510" s="27"/>
      <c r="P510" s="27"/>
    </row>
    <row r="511">
      <c r="N511" s="27"/>
      <c r="O511" s="27"/>
      <c r="P511" s="27"/>
    </row>
    <row r="512">
      <c r="N512" s="27"/>
      <c r="O512" s="27"/>
      <c r="P512" s="27"/>
    </row>
    <row r="513">
      <c r="N513" s="27"/>
      <c r="O513" s="27"/>
      <c r="P513" s="27"/>
    </row>
    <row r="514">
      <c r="N514" s="27"/>
      <c r="O514" s="27"/>
      <c r="P514" s="27"/>
    </row>
    <row r="515">
      <c r="N515" s="27"/>
      <c r="O515" s="27"/>
      <c r="P515" s="27"/>
    </row>
    <row r="516">
      <c r="N516" s="27"/>
      <c r="O516" s="27"/>
      <c r="P516" s="27"/>
    </row>
    <row r="517">
      <c r="N517" s="27"/>
      <c r="O517" s="27"/>
      <c r="P517" s="27"/>
    </row>
    <row r="518">
      <c r="N518" s="27"/>
      <c r="O518" s="27"/>
      <c r="P518" s="27"/>
    </row>
    <row r="519">
      <c r="N519" s="27"/>
      <c r="O519" s="27"/>
      <c r="P519" s="27"/>
    </row>
    <row r="520">
      <c r="N520" s="27"/>
      <c r="O520" s="27"/>
      <c r="P520" s="27"/>
    </row>
    <row r="521">
      <c r="N521" s="27"/>
      <c r="O521" s="27"/>
      <c r="P521" s="27"/>
    </row>
    <row r="522">
      <c r="N522" s="27"/>
      <c r="O522" s="27"/>
      <c r="P522" s="27"/>
    </row>
    <row r="523">
      <c r="N523" s="27"/>
      <c r="O523" s="27"/>
      <c r="P523" s="27"/>
    </row>
    <row r="524">
      <c r="N524" s="27"/>
      <c r="O524" s="27"/>
      <c r="P524" s="27"/>
    </row>
    <row r="525">
      <c r="N525" s="27"/>
      <c r="O525" s="27"/>
      <c r="P525" s="27"/>
    </row>
    <row r="526">
      <c r="N526" s="27"/>
      <c r="O526" s="27"/>
      <c r="P526" s="27"/>
    </row>
    <row r="527">
      <c r="N527" s="27"/>
      <c r="O527" s="27"/>
      <c r="P527" s="27"/>
    </row>
    <row r="528">
      <c r="N528" s="27"/>
      <c r="O528" s="27"/>
      <c r="P528" s="27"/>
    </row>
    <row r="529">
      <c r="N529" s="27"/>
      <c r="O529" s="27"/>
      <c r="P529" s="27"/>
    </row>
    <row r="530">
      <c r="N530" s="27"/>
      <c r="O530" s="27"/>
      <c r="P530" s="27"/>
    </row>
    <row r="531">
      <c r="N531" s="27"/>
      <c r="O531" s="27"/>
      <c r="P531" s="27"/>
    </row>
    <row r="532">
      <c r="N532" s="27"/>
      <c r="O532" s="27"/>
      <c r="P532" s="27"/>
    </row>
    <row r="533">
      <c r="N533" s="27"/>
      <c r="O533" s="27"/>
      <c r="P533" s="27"/>
    </row>
    <row r="534">
      <c r="N534" s="27"/>
      <c r="O534" s="27"/>
      <c r="P534" s="27"/>
    </row>
    <row r="535">
      <c r="N535" s="27"/>
      <c r="O535" s="27"/>
      <c r="P535" s="27"/>
    </row>
    <row r="536">
      <c r="N536" s="27"/>
      <c r="O536" s="27"/>
      <c r="P536" s="27"/>
    </row>
    <row r="537">
      <c r="N537" s="27"/>
      <c r="O537" s="27"/>
      <c r="P537" s="27"/>
    </row>
    <row r="538">
      <c r="N538" s="27"/>
      <c r="O538" s="27"/>
      <c r="P538" s="27"/>
    </row>
    <row r="539">
      <c r="N539" s="27"/>
      <c r="O539" s="27"/>
      <c r="P539" s="27"/>
    </row>
    <row r="540">
      <c r="N540" s="27"/>
      <c r="O540" s="27"/>
      <c r="P540" s="27"/>
    </row>
    <row r="541">
      <c r="N541" s="27"/>
      <c r="O541" s="27"/>
      <c r="P541" s="27"/>
    </row>
    <row r="542">
      <c r="N542" s="27"/>
      <c r="O542" s="27"/>
      <c r="P542" s="27"/>
    </row>
    <row r="543">
      <c r="N543" s="27"/>
      <c r="O543" s="27"/>
      <c r="P543" s="27"/>
    </row>
    <row r="544">
      <c r="N544" s="27"/>
      <c r="O544" s="27"/>
      <c r="P544" s="27"/>
    </row>
    <row r="545">
      <c r="N545" s="27"/>
      <c r="O545" s="27"/>
      <c r="P545" s="27"/>
    </row>
    <row r="546">
      <c r="N546" s="27"/>
      <c r="O546" s="27"/>
      <c r="P546" s="27"/>
    </row>
    <row r="547">
      <c r="N547" s="27"/>
      <c r="O547" s="27"/>
      <c r="P547" s="27"/>
    </row>
    <row r="548">
      <c r="N548" s="27"/>
      <c r="O548" s="27"/>
      <c r="P548" s="27"/>
    </row>
    <row r="549">
      <c r="N549" s="27"/>
      <c r="O549" s="27"/>
      <c r="P549" s="27"/>
    </row>
    <row r="550">
      <c r="N550" s="27"/>
      <c r="O550" s="27"/>
      <c r="P550" s="27"/>
    </row>
    <row r="551">
      <c r="N551" s="27"/>
      <c r="O551" s="27"/>
      <c r="P551" s="27"/>
    </row>
    <row r="552">
      <c r="N552" s="27"/>
      <c r="O552" s="27"/>
      <c r="P552" s="27"/>
    </row>
    <row r="553">
      <c r="N553" s="27"/>
      <c r="O553" s="27"/>
      <c r="P553" s="27"/>
    </row>
    <row r="554">
      <c r="N554" s="27"/>
      <c r="O554" s="27"/>
      <c r="P554" s="27"/>
    </row>
    <row r="555">
      <c r="N555" s="27"/>
      <c r="O555" s="27"/>
      <c r="P555" s="27"/>
    </row>
    <row r="556">
      <c r="N556" s="27"/>
      <c r="O556" s="27"/>
      <c r="P556" s="27"/>
    </row>
    <row r="557">
      <c r="N557" s="27"/>
      <c r="O557" s="27"/>
      <c r="P557" s="27"/>
    </row>
    <row r="558">
      <c r="N558" s="27"/>
      <c r="O558" s="27"/>
      <c r="P558" s="27"/>
    </row>
    <row r="559">
      <c r="N559" s="27"/>
      <c r="O559" s="27"/>
      <c r="P559" s="27"/>
    </row>
    <row r="560">
      <c r="N560" s="27"/>
      <c r="O560" s="27"/>
      <c r="P560" s="27"/>
    </row>
    <row r="561">
      <c r="N561" s="27"/>
      <c r="O561" s="27"/>
      <c r="P561" s="27"/>
    </row>
    <row r="562">
      <c r="N562" s="27"/>
      <c r="O562" s="27"/>
      <c r="P562" s="27"/>
    </row>
    <row r="563">
      <c r="N563" s="27"/>
      <c r="O563" s="27"/>
      <c r="P563" s="27"/>
    </row>
    <row r="564">
      <c r="N564" s="27"/>
      <c r="O564" s="27"/>
      <c r="P564" s="27"/>
    </row>
    <row r="565">
      <c r="N565" s="27"/>
      <c r="O565" s="27"/>
      <c r="P565" s="27"/>
    </row>
    <row r="566">
      <c r="N566" s="27"/>
      <c r="O566" s="27"/>
      <c r="P566" s="27"/>
    </row>
    <row r="567">
      <c r="N567" s="27"/>
      <c r="O567" s="27"/>
      <c r="P567" s="27"/>
    </row>
    <row r="568">
      <c r="N568" s="27"/>
      <c r="O568" s="27"/>
      <c r="P568" s="27"/>
    </row>
    <row r="569">
      <c r="N569" s="27"/>
      <c r="O569" s="27"/>
      <c r="P569" s="27"/>
    </row>
    <row r="570">
      <c r="N570" s="27"/>
      <c r="O570" s="27"/>
      <c r="P570" s="27"/>
    </row>
    <row r="571">
      <c r="N571" s="27"/>
      <c r="O571" s="27"/>
      <c r="P571" s="27"/>
    </row>
    <row r="572">
      <c r="N572" s="27"/>
      <c r="O572" s="27"/>
      <c r="P572" s="27"/>
    </row>
    <row r="573">
      <c r="N573" s="27"/>
      <c r="O573" s="27"/>
      <c r="P573" s="27"/>
    </row>
    <row r="574">
      <c r="N574" s="27"/>
      <c r="O574" s="27"/>
      <c r="P574" s="27"/>
    </row>
    <row r="575">
      <c r="N575" s="27"/>
      <c r="O575" s="27"/>
      <c r="P575" s="27"/>
    </row>
    <row r="576">
      <c r="N576" s="27"/>
      <c r="O576" s="27"/>
      <c r="P576" s="27"/>
    </row>
    <row r="577">
      <c r="N577" s="27"/>
      <c r="O577" s="27"/>
      <c r="P577" s="27"/>
    </row>
    <row r="578">
      <c r="N578" s="27"/>
      <c r="O578" s="27"/>
      <c r="P578" s="27"/>
    </row>
    <row r="579">
      <c r="N579" s="27"/>
      <c r="O579" s="27"/>
      <c r="P579" s="27"/>
    </row>
    <row r="580">
      <c r="N580" s="27"/>
      <c r="O580" s="27"/>
      <c r="P580" s="27"/>
    </row>
    <row r="581">
      <c r="N581" s="27"/>
      <c r="O581" s="27"/>
      <c r="P581" s="27"/>
    </row>
    <row r="582">
      <c r="N582" s="27"/>
      <c r="O582" s="27"/>
      <c r="P582" s="27"/>
    </row>
    <row r="583">
      <c r="N583" s="27"/>
      <c r="O583" s="27"/>
      <c r="P583" s="27"/>
    </row>
    <row r="584">
      <c r="N584" s="27"/>
      <c r="O584" s="27"/>
      <c r="P584" s="27"/>
    </row>
    <row r="585">
      <c r="N585" s="27"/>
      <c r="O585" s="27"/>
      <c r="P585" s="27"/>
    </row>
    <row r="586">
      <c r="N586" s="27"/>
      <c r="O586" s="27"/>
      <c r="P586" s="27"/>
    </row>
    <row r="587">
      <c r="N587" s="27"/>
      <c r="O587" s="27"/>
      <c r="P587" s="27"/>
    </row>
    <row r="588">
      <c r="N588" s="27"/>
      <c r="O588" s="27"/>
      <c r="P588" s="27"/>
    </row>
    <row r="589">
      <c r="N589" s="27"/>
      <c r="O589" s="27"/>
      <c r="P589" s="27"/>
    </row>
    <row r="590">
      <c r="N590" s="27"/>
      <c r="O590" s="27"/>
      <c r="P590" s="27"/>
    </row>
    <row r="591">
      <c r="N591" s="27"/>
      <c r="O591" s="27"/>
      <c r="P591" s="27"/>
    </row>
    <row r="592">
      <c r="N592" s="27"/>
      <c r="O592" s="27"/>
      <c r="P592" s="27"/>
    </row>
    <row r="593">
      <c r="N593" s="27"/>
      <c r="O593" s="27"/>
      <c r="P593" s="27"/>
    </row>
    <row r="594">
      <c r="N594" s="27"/>
      <c r="O594" s="27"/>
      <c r="P594" s="27"/>
    </row>
    <row r="595">
      <c r="N595" s="27"/>
      <c r="O595" s="27"/>
      <c r="P595" s="27"/>
    </row>
    <row r="596">
      <c r="N596" s="27"/>
      <c r="O596" s="27"/>
      <c r="P596" s="27"/>
    </row>
    <row r="597">
      <c r="N597" s="27"/>
      <c r="O597" s="27"/>
      <c r="P597" s="27"/>
    </row>
    <row r="598">
      <c r="N598" s="27"/>
      <c r="O598" s="27"/>
      <c r="P598" s="27"/>
    </row>
    <row r="599">
      <c r="N599" s="27"/>
      <c r="O599" s="27"/>
      <c r="P599" s="27"/>
    </row>
    <row r="600">
      <c r="N600" s="27"/>
      <c r="O600" s="27"/>
      <c r="P600" s="27"/>
    </row>
    <row r="601">
      <c r="N601" s="27"/>
      <c r="O601" s="27"/>
      <c r="P601" s="27"/>
    </row>
    <row r="602">
      <c r="N602" s="27"/>
      <c r="O602" s="27"/>
      <c r="P602" s="27"/>
    </row>
    <row r="603">
      <c r="N603" s="27"/>
      <c r="O603" s="27"/>
      <c r="P603" s="27"/>
    </row>
    <row r="604">
      <c r="N604" s="27"/>
      <c r="O604" s="27"/>
      <c r="P604" s="27"/>
    </row>
    <row r="605">
      <c r="N605" s="27"/>
      <c r="O605" s="27"/>
      <c r="P605" s="27"/>
    </row>
    <row r="606">
      <c r="N606" s="27"/>
      <c r="O606" s="27"/>
      <c r="P606" s="27"/>
    </row>
    <row r="607">
      <c r="N607" s="27"/>
      <c r="O607" s="27"/>
      <c r="P607" s="27"/>
    </row>
    <row r="608">
      <c r="N608" s="27"/>
      <c r="O608" s="27"/>
      <c r="P608" s="27"/>
    </row>
    <row r="609">
      <c r="N609" s="27"/>
      <c r="O609" s="27"/>
      <c r="P609" s="27"/>
    </row>
    <row r="610">
      <c r="N610" s="27"/>
      <c r="O610" s="27"/>
      <c r="P610" s="27"/>
    </row>
    <row r="611">
      <c r="N611" s="27"/>
      <c r="O611" s="27"/>
      <c r="P611" s="27"/>
    </row>
    <row r="612">
      <c r="N612" s="27"/>
      <c r="O612" s="27"/>
      <c r="P612" s="27"/>
    </row>
    <row r="613">
      <c r="N613" s="27"/>
      <c r="O613" s="27"/>
      <c r="P613" s="27"/>
    </row>
    <row r="614">
      <c r="N614" s="27"/>
      <c r="O614" s="27"/>
      <c r="P614" s="27"/>
    </row>
    <row r="615">
      <c r="N615" s="27"/>
      <c r="O615" s="27"/>
      <c r="P615" s="27"/>
    </row>
    <row r="616">
      <c r="N616" s="27"/>
      <c r="O616" s="27"/>
      <c r="P616" s="27"/>
    </row>
    <row r="617">
      <c r="N617" s="27"/>
      <c r="O617" s="27"/>
      <c r="P617" s="27"/>
    </row>
    <row r="618">
      <c r="N618" s="27"/>
      <c r="O618" s="27"/>
      <c r="P618" s="27"/>
    </row>
    <row r="619">
      <c r="N619" s="27"/>
      <c r="O619" s="27"/>
      <c r="P619" s="27"/>
    </row>
    <row r="620">
      <c r="N620" s="27"/>
      <c r="O620" s="27"/>
      <c r="P620" s="27"/>
    </row>
    <row r="621">
      <c r="N621" s="27"/>
      <c r="O621" s="27"/>
      <c r="P621" s="27"/>
    </row>
    <row r="622">
      <c r="N622" s="27"/>
      <c r="O622" s="27"/>
      <c r="P622" s="27"/>
    </row>
    <row r="623">
      <c r="N623" s="27"/>
      <c r="O623" s="27"/>
      <c r="P623" s="27"/>
    </row>
    <row r="624">
      <c r="N624" s="27"/>
      <c r="O624" s="27"/>
      <c r="P624" s="27"/>
    </row>
    <row r="625">
      <c r="N625" s="27"/>
      <c r="O625" s="27"/>
      <c r="P625" s="27"/>
    </row>
    <row r="626">
      <c r="N626" s="27"/>
      <c r="O626" s="27"/>
      <c r="P626" s="27"/>
    </row>
    <row r="627">
      <c r="N627" s="27"/>
      <c r="O627" s="27"/>
      <c r="P627" s="27"/>
    </row>
    <row r="628">
      <c r="N628" s="27"/>
      <c r="O628" s="27"/>
      <c r="P628" s="27"/>
    </row>
    <row r="629">
      <c r="N629" s="27"/>
      <c r="O629" s="27"/>
      <c r="P629" s="27"/>
    </row>
    <row r="630">
      <c r="N630" s="27"/>
      <c r="O630" s="27"/>
      <c r="P630" s="27"/>
    </row>
    <row r="631">
      <c r="N631" s="27"/>
      <c r="O631" s="27"/>
      <c r="P631" s="27"/>
    </row>
    <row r="632">
      <c r="N632" s="27"/>
      <c r="O632" s="27"/>
      <c r="P632" s="27"/>
    </row>
    <row r="633">
      <c r="N633" s="27"/>
      <c r="O633" s="27"/>
      <c r="P633" s="27"/>
    </row>
    <row r="634">
      <c r="N634" s="27"/>
      <c r="O634" s="27"/>
      <c r="P634" s="27"/>
    </row>
    <row r="635">
      <c r="N635" s="27"/>
      <c r="O635" s="27"/>
      <c r="P635" s="27"/>
    </row>
    <row r="636">
      <c r="N636" s="27"/>
      <c r="O636" s="27"/>
      <c r="P636" s="27"/>
    </row>
    <row r="637">
      <c r="N637" s="27"/>
      <c r="O637" s="27"/>
      <c r="P637" s="27"/>
    </row>
    <row r="638">
      <c r="N638" s="27"/>
      <c r="O638" s="27"/>
      <c r="P638" s="27"/>
    </row>
    <row r="639">
      <c r="N639" s="27"/>
      <c r="O639" s="27"/>
      <c r="P639" s="27"/>
    </row>
    <row r="640">
      <c r="N640" s="27"/>
      <c r="O640" s="27"/>
      <c r="P640" s="27"/>
    </row>
    <row r="641">
      <c r="N641" s="27"/>
      <c r="O641" s="27"/>
      <c r="P641" s="27"/>
    </row>
    <row r="642">
      <c r="N642" s="27"/>
      <c r="O642" s="27"/>
      <c r="P642" s="27"/>
    </row>
    <row r="643">
      <c r="N643" s="27"/>
      <c r="O643" s="27"/>
      <c r="P643" s="27"/>
    </row>
    <row r="644">
      <c r="N644" s="27"/>
      <c r="O644" s="27"/>
      <c r="P644" s="27"/>
    </row>
    <row r="645">
      <c r="N645" s="27"/>
      <c r="O645" s="27"/>
      <c r="P645" s="27"/>
    </row>
    <row r="646">
      <c r="N646" s="27"/>
      <c r="O646" s="27"/>
      <c r="P646" s="27"/>
    </row>
    <row r="647">
      <c r="N647" s="27"/>
      <c r="O647" s="27"/>
      <c r="P647" s="27"/>
    </row>
    <row r="648">
      <c r="N648" s="27"/>
      <c r="O648" s="27"/>
      <c r="P648" s="27"/>
    </row>
    <row r="649">
      <c r="N649" s="27"/>
      <c r="O649" s="27"/>
      <c r="P649" s="27"/>
    </row>
    <row r="650">
      <c r="N650" s="27"/>
      <c r="O650" s="27"/>
      <c r="P650" s="27"/>
    </row>
    <row r="651">
      <c r="N651" s="27"/>
      <c r="O651" s="27"/>
      <c r="P651" s="27"/>
    </row>
    <row r="652">
      <c r="N652" s="27"/>
      <c r="O652" s="27"/>
      <c r="P652" s="27"/>
    </row>
    <row r="653">
      <c r="N653" s="27"/>
      <c r="O653" s="27"/>
      <c r="P653" s="27"/>
    </row>
    <row r="654">
      <c r="N654" s="27"/>
      <c r="O654" s="27"/>
      <c r="P654" s="27"/>
    </row>
    <row r="655">
      <c r="N655" s="27"/>
      <c r="O655" s="27"/>
      <c r="P655" s="27"/>
    </row>
    <row r="656">
      <c r="N656" s="27"/>
      <c r="O656" s="27"/>
      <c r="P656" s="27"/>
    </row>
    <row r="657">
      <c r="N657" s="27"/>
      <c r="O657" s="27"/>
      <c r="P657" s="27"/>
    </row>
    <row r="658">
      <c r="N658" s="27"/>
      <c r="O658" s="27"/>
      <c r="P658" s="27"/>
    </row>
    <row r="659">
      <c r="N659" s="27"/>
      <c r="O659" s="27"/>
      <c r="P659" s="27"/>
    </row>
    <row r="660">
      <c r="N660" s="27"/>
      <c r="O660" s="27"/>
      <c r="P660" s="27"/>
    </row>
    <row r="661">
      <c r="N661" s="27"/>
      <c r="O661" s="27"/>
      <c r="P661" s="27"/>
    </row>
    <row r="662">
      <c r="N662" s="27"/>
      <c r="O662" s="27"/>
      <c r="P662" s="27"/>
    </row>
    <row r="663">
      <c r="N663" s="27"/>
      <c r="O663" s="27"/>
      <c r="P663" s="27"/>
    </row>
    <row r="664">
      <c r="N664" s="27"/>
      <c r="O664" s="27"/>
      <c r="P664" s="27"/>
    </row>
    <row r="665">
      <c r="N665" s="27"/>
      <c r="O665" s="27"/>
      <c r="P665" s="27"/>
    </row>
    <row r="666">
      <c r="N666" s="27"/>
      <c r="O666" s="27"/>
      <c r="P666" s="27"/>
    </row>
    <row r="667">
      <c r="N667" s="27"/>
      <c r="O667" s="27"/>
      <c r="P667" s="27"/>
    </row>
    <row r="668">
      <c r="N668" s="27"/>
      <c r="O668" s="27"/>
      <c r="P668" s="27"/>
    </row>
    <row r="669">
      <c r="N669" s="27"/>
      <c r="O669" s="27"/>
      <c r="P669" s="27"/>
    </row>
    <row r="670">
      <c r="N670" s="27"/>
      <c r="O670" s="27"/>
      <c r="P670" s="27"/>
    </row>
    <row r="671">
      <c r="N671" s="27"/>
      <c r="O671" s="27"/>
      <c r="P671" s="27"/>
    </row>
    <row r="672">
      <c r="N672" s="27"/>
      <c r="O672" s="27"/>
      <c r="P672" s="27"/>
    </row>
    <row r="673">
      <c r="N673" s="27"/>
      <c r="O673" s="27"/>
      <c r="P673" s="27"/>
    </row>
    <row r="674">
      <c r="N674" s="27"/>
      <c r="O674" s="27"/>
      <c r="P674" s="27"/>
    </row>
    <row r="675">
      <c r="N675" s="27"/>
      <c r="O675" s="27"/>
      <c r="P675" s="27"/>
    </row>
    <row r="676">
      <c r="N676" s="27"/>
      <c r="O676" s="27"/>
      <c r="P676" s="27"/>
    </row>
    <row r="677">
      <c r="N677" s="27"/>
      <c r="O677" s="27"/>
      <c r="P677" s="27"/>
    </row>
    <row r="678">
      <c r="N678" s="27"/>
      <c r="O678" s="27"/>
      <c r="P678" s="27"/>
    </row>
    <row r="679">
      <c r="N679" s="27"/>
      <c r="O679" s="27"/>
      <c r="P679" s="27"/>
    </row>
    <row r="680">
      <c r="N680" s="27"/>
      <c r="O680" s="27"/>
      <c r="P680" s="27"/>
    </row>
    <row r="681">
      <c r="N681" s="27"/>
      <c r="O681" s="27"/>
      <c r="P681" s="27"/>
    </row>
    <row r="682">
      <c r="N682" s="27"/>
      <c r="O682" s="27"/>
      <c r="P682" s="27"/>
    </row>
    <row r="683">
      <c r="N683" s="27"/>
      <c r="O683" s="27"/>
      <c r="P683" s="27"/>
    </row>
    <row r="684">
      <c r="N684" s="27"/>
      <c r="O684" s="27"/>
      <c r="P684" s="27"/>
    </row>
    <row r="685">
      <c r="N685" s="27"/>
      <c r="O685" s="27"/>
      <c r="P685" s="27"/>
    </row>
    <row r="686">
      <c r="N686" s="27"/>
      <c r="O686" s="27"/>
      <c r="P686" s="27"/>
    </row>
    <row r="687">
      <c r="N687" s="27"/>
      <c r="O687" s="27"/>
      <c r="P687" s="27"/>
    </row>
    <row r="688">
      <c r="N688" s="27"/>
      <c r="O688" s="27"/>
      <c r="P688" s="27"/>
    </row>
    <row r="689">
      <c r="N689" s="27"/>
      <c r="O689" s="27"/>
      <c r="P689" s="27"/>
    </row>
    <row r="690">
      <c r="N690" s="27"/>
      <c r="O690" s="27"/>
      <c r="P690" s="27"/>
    </row>
    <row r="691">
      <c r="N691" s="27"/>
      <c r="O691" s="27"/>
      <c r="P691" s="27"/>
    </row>
    <row r="692">
      <c r="N692" s="27"/>
      <c r="O692" s="27"/>
      <c r="P692" s="27"/>
    </row>
    <row r="693">
      <c r="N693" s="27"/>
      <c r="O693" s="27"/>
      <c r="P693" s="27"/>
    </row>
    <row r="694">
      <c r="N694" s="27"/>
      <c r="O694" s="27"/>
      <c r="P694" s="27"/>
    </row>
    <row r="695">
      <c r="N695" s="27"/>
      <c r="O695" s="27"/>
      <c r="P695" s="27"/>
    </row>
    <row r="696">
      <c r="N696" s="27"/>
      <c r="O696" s="27"/>
      <c r="P696" s="27"/>
    </row>
    <row r="697">
      <c r="N697" s="27"/>
      <c r="O697" s="27"/>
      <c r="P697" s="27"/>
    </row>
    <row r="698">
      <c r="N698" s="27"/>
      <c r="O698" s="27"/>
      <c r="P698" s="27"/>
    </row>
    <row r="699">
      <c r="N699" s="27"/>
      <c r="O699" s="27"/>
      <c r="P699" s="27"/>
    </row>
    <row r="700">
      <c r="N700" s="27"/>
      <c r="O700" s="27"/>
      <c r="P700" s="27"/>
    </row>
    <row r="701">
      <c r="N701" s="27"/>
      <c r="O701" s="27"/>
      <c r="P701" s="27"/>
    </row>
    <row r="702">
      <c r="N702" s="27"/>
      <c r="O702" s="27"/>
      <c r="P702" s="27"/>
    </row>
    <row r="703">
      <c r="N703" s="27"/>
      <c r="O703" s="27"/>
      <c r="P703" s="27"/>
    </row>
    <row r="704">
      <c r="N704" s="27"/>
      <c r="O704" s="27"/>
      <c r="P704" s="27"/>
    </row>
    <row r="705">
      <c r="N705" s="27"/>
      <c r="O705" s="27"/>
      <c r="P705" s="27"/>
    </row>
    <row r="706">
      <c r="N706" s="27"/>
      <c r="O706" s="27"/>
      <c r="P706" s="27"/>
    </row>
    <row r="707">
      <c r="N707" s="27"/>
      <c r="O707" s="27"/>
      <c r="P707" s="27"/>
    </row>
    <row r="708">
      <c r="N708" s="27"/>
      <c r="O708" s="27"/>
      <c r="P708" s="27"/>
    </row>
    <row r="709">
      <c r="N709" s="27"/>
      <c r="O709" s="27"/>
      <c r="P709" s="27"/>
    </row>
    <row r="710">
      <c r="N710" s="27"/>
      <c r="O710" s="27"/>
      <c r="P710" s="27"/>
    </row>
    <row r="711">
      <c r="N711" s="27"/>
      <c r="O711" s="27"/>
      <c r="P711" s="27"/>
    </row>
    <row r="712">
      <c r="N712" s="27"/>
      <c r="O712" s="27"/>
      <c r="P712" s="27"/>
    </row>
    <row r="713">
      <c r="N713" s="27"/>
      <c r="O713" s="27"/>
      <c r="P713" s="27"/>
    </row>
    <row r="714">
      <c r="N714" s="27"/>
      <c r="O714" s="27"/>
      <c r="P714" s="27"/>
    </row>
    <row r="715">
      <c r="N715" s="27"/>
      <c r="O715" s="27"/>
      <c r="P715" s="27"/>
    </row>
    <row r="716">
      <c r="N716" s="27"/>
      <c r="O716" s="27"/>
      <c r="P716" s="27"/>
    </row>
    <row r="717">
      <c r="N717" s="27"/>
      <c r="O717" s="27"/>
      <c r="P717" s="27"/>
    </row>
    <row r="718">
      <c r="N718" s="27"/>
      <c r="O718" s="27"/>
      <c r="P718" s="27"/>
    </row>
    <row r="719">
      <c r="N719" s="27"/>
      <c r="O719" s="27"/>
      <c r="P719" s="27"/>
    </row>
    <row r="720">
      <c r="N720" s="27"/>
      <c r="O720" s="27"/>
      <c r="P720" s="27"/>
    </row>
    <row r="721">
      <c r="N721" s="27"/>
      <c r="O721" s="27"/>
      <c r="P721" s="27"/>
    </row>
    <row r="722">
      <c r="N722" s="27"/>
      <c r="O722" s="27"/>
      <c r="P722" s="27"/>
    </row>
    <row r="723">
      <c r="N723" s="27"/>
      <c r="O723" s="27"/>
      <c r="P723" s="27"/>
    </row>
    <row r="724">
      <c r="N724" s="27"/>
      <c r="O724" s="27"/>
      <c r="P724" s="27"/>
    </row>
    <row r="725">
      <c r="N725" s="27"/>
      <c r="O725" s="27"/>
      <c r="P725" s="27"/>
    </row>
    <row r="726">
      <c r="N726" s="27"/>
      <c r="O726" s="27"/>
      <c r="P726" s="27"/>
    </row>
    <row r="727">
      <c r="N727" s="27"/>
      <c r="O727" s="27"/>
      <c r="P727" s="27"/>
    </row>
    <row r="728">
      <c r="N728" s="27"/>
      <c r="O728" s="27"/>
      <c r="P728" s="27"/>
    </row>
    <row r="729">
      <c r="N729" s="27"/>
      <c r="O729" s="27"/>
      <c r="P729" s="27"/>
    </row>
    <row r="730">
      <c r="N730" s="27"/>
      <c r="O730" s="27"/>
      <c r="P730" s="27"/>
    </row>
    <row r="731">
      <c r="N731" s="27"/>
      <c r="O731" s="27"/>
      <c r="P731" s="27"/>
    </row>
    <row r="732">
      <c r="N732" s="27"/>
      <c r="O732" s="27"/>
      <c r="P732" s="27"/>
    </row>
    <row r="733">
      <c r="N733" s="27"/>
      <c r="O733" s="27"/>
      <c r="P733" s="27"/>
    </row>
    <row r="734">
      <c r="N734" s="27"/>
      <c r="O734" s="27"/>
      <c r="P734" s="27"/>
    </row>
    <row r="735">
      <c r="N735" s="27"/>
      <c r="O735" s="27"/>
      <c r="P735" s="27"/>
    </row>
    <row r="736">
      <c r="N736" s="27"/>
      <c r="O736" s="27"/>
      <c r="P736" s="27"/>
    </row>
    <row r="737">
      <c r="N737" s="27"/>
      <c r="O737" s="27"/>
      <c r="P737" s="27"/>
    </row>
    <row r="738">
      <c r="N738" s="27"/>
      <c r="O738" s="27"/>
      <c r="P738" s="27"/>
    </row>
    <row r="739">
      <c r="N739" s="27"/>
      <c r="O739" s="27"/>
      <c r="P739" s="27"/>
    </row>
    <row r="740">
      <c r="N740" s="27"/>
      <c r="O740" s="27"/>
      <c r="P740" s="27"/>
    </row>
    <row r="741">
      <c r="N741" s="27"/>
      <c r="O741" s="27"/>
      <c r="P741" s="27"/>
    </row>
    <row r="742">
      <c r="N742" s="27"/>
      <c r="O742" s="27"/>
      <c r="P742" s="27"/>
    </row>
    <row r="743">
      <c r="N743" s="27"/>
      <c r="O743" s="27"/>
      <c r="P743" s="27"/>
    </row>
    <row r="744">
      <c r="N744" s="27"/>
      <c r="O744" s="27"/>
      <c r="P744" s="27"/>
    </row>
    <row r="745">
      <c r="N745" s="27"/>
      <c r="O745" s="27"/>
      <c r="P745" s="27"/>
    </row>
    <row r="746">
      <c r="N746" s="27"/>
      <c r="O746" s="27"/>
      <c r="P746" s="27"/>
    </row>
    <row r="747">
      <c r="N747" s="27"/>
      <c r="O747" s="27"/>
      <c r="P747" s="27"/>
    </row>
    <row r="748">
      <c r="N748" s="27"/>
      <c r="O748" s="27"/>
      <c r="P748" s="27"/>
    </row>
    <row r="749">
      <c r="N749" s="27"/>
      <c r="O749" s="27"/>
      <c r="P749" s="27"/>
    </row>
    <row r="750">
      <c r="N750" s="27"/>
      <c r="O750" s="27"/>
      <c r="P750" s="27"/>
    </row>
    <row r="751">
      <c r="N751" s="27"/>
      <c r="O751" s="27"/>
      <c r="P751" s="27"/>
    </row>
    <row r="752">
      <c r="N752" s="27"/>
      <c r="O752" s="27"/>
      <c r="P752" s="27"/>
    </row>
    <row r="753">
      <c r="N753" s="27"/>
      <c r="O753" s="27"/>
      <c r="P753" s="27"/>
    </row>
    <row r="754">
      <c r="N754" s="27"/>
      <c r="O754" s="27"/>
      <c r="P754" s="27"/>
    </row>
    <row r="755">
      <c r="N755" s="27"/>
      <c r="O755" s="27"/>
      <c r="P755" s="27"/>
    </row>
    <row r="756">
      <c r="N756" s="27"/>
      <c r="O756" s="27"/>
      <c r="P756" s="27"/>
    </row>
    <row r="757">
      <c r="N757" s="27"/>
      <c r="O757" s="27"/>
      <c r="P757" s="27"/>
    </row>
    <row r="758">
      <c r="N758" s="27"/>
      <c r="O758" s="27"/>
      <c r="P758" s="27"/>
    </row>
    <row r="759">
      <c r="N759" s="27"/>
      <c r="O759" s="27"/>
      <c r="P759" s="27"/>
    </row>
    <row r="760">
      <c r="N760" s="27"/>
      <c r="O760" s="27"/>
      <c r="P760" s="27"/>
    </row>
    <row r="761">
      <c r="N761" s="27"/>
      <c r="O761" s="27"/>
      <c r="P761" s="27"/>
    </row>
    <row r="762">
      <c r="N762" s="27"/>
      <c r="O762" s="27"/>
      <c r="P762" s="27"/>
    </row>
    <row r="763">
      <c r="N763" s="27"/>
      <c r="O763" s="27"/>
      <c r="P763" s="27"/>
    </row>
    <row r="764">
      <c r="N764" s="27"/>
      <c r="O764" s="27"/>
      <c r="P764" s="27"/>
    </row>
    <row r="765">
      <c r="N765" s="27"/>
      <c r="O765" s="27"/>
      <c r="P765" s="27"/>
    </row>
    <row r="766">
      <c r="N766" s="27"/>
      <c r="O766" s="27"/>
      <c r="P766" s="27"/>
    </row>
    <row r="767">
      <c r="N767" s="27"/>
      <c r="O767" s="27"/>
      <c r="P767" s="27"/>
    </row>
    <row r="768">
      <c r="N768" s="27"/>
      <c r="O768" s="27"/>
      <c r="P768" s="27"/>
    </row>
    <row r="769">
      <c r="N769" s="27"/>
      <c r="O769" s="27"/>
      <c r="P769" s="27"/>
    </row>
    <row r="770">
      <c r="N770" s="27"/>
      <c r="O770" s="27"/>
      <c r="P770" s="27"/>
    </row>
    <row r="771">
      <c r="N771" s="27"/>
      <c r="O771" s="27"/>
      <c r="P771" s="27"/>
    </row>
    <row r="772">
      <c r="N772" s="27"/>
      <c r="O772" s="27"/>
      <c r="P772" s="27"/>
    </row>
    <row r="773">
      <c r="N773" s="27"/>
      <c r="O773" s="27"/>
      <c r="P773" s="27"/>
    </row>
    <row r="774">
      <c r="N774" s="27"/>
      <c r="O774" s="27"/>
      <c r="P774" s="27"/>
    </row>
    <row r="775">
      <c r="N775" s="27"/>
      <c r="O775" s="27"/>
      <c r="P775" s="27"/>
    </row>
    <row r="776">
      <c r="N776" s="27"/>
      <c r="O776" s="27"/>
      <c r="P776" s="27"/>
    </row>
    <row r="777">
      <c r="N777" s="27"/>
      <c r="O777" s="27"/>
      <c r="P777" s="27"/>
    </row>
    <row r="778">
      <c r="N778" s="27"/>
      <c r="O778" s="27"/>
      <c r="P778" s="27"/>
    </row>
    <row r="779">
      <c r="N779" s="27"/>
      <c r="O779" s="27"/>
      <c r="P779" s="27"/>
    </row>
    <row r="780">
      <c r="N780" s="27"/>
      <c r="O780" s="27"/>
      <c r="P780" s="27"/>
    </row>
    <row r="781">
      <c r="N781" s="27"/>
      <c r="O781" s="27"/>
      <c r="P781" s="27"/>
    </row>
    <row r="782">
      <c r="N782" s="27"/>
      <c r="O782" s="27"/>
      <c r="P782" s="27"/>
    </row>
    <row r="783">
      <c r="N783" s="27"/>
      <c r="O783" s="27"/>
      <c r="P783" s="27"/>
    </row>
    <row r="784">
      <c r="N784" s="27"/>
      <c r="O784" s="27"/>
      <c r="P784" s="27"/>
    </row>
    <row r="785">
      <c r="N785" s="27"/>
      <c r="O785" s="27"/>
      <c r="P785" s="27"/>
    </row>
    <row r="786">
      <c r="N786" s="27"/>
      <c r="O786" s="27"/>
      <c r="P786" s="27"/>
    </row>
    <row r="787">
      <c r="N787" s="27"/>
      <c r="O787" s="27"/>
      <c r="P787" s="27"/>
    </row>
    <row r="788">
      <c r="N788" s="27"/>
      <c r="O788" s="27"/>
      <c r="P788" s="27"/>
    </row>
    <row r="789">
      <c r="N789" s="27"/>
      <c r="O789" s="27"/>
      <c r="P789" s="27"/>
    </row>
    <row r="790">
      <c r="N790" s="27"/>
      <c r="O790" s="27"/>
      <c r="P790" s="27"/>
    </row>
    <row r="791">
      <c r="N791" s="27"/>
      <c r="O791" s="27"/>
      <c r="P791" s="27"/>
    </row>
    <row r="792">
      <c r="N792" s="27"/>
      <c r="O792" s="27"/>
      <c r="P792" s="27"/>
    </row>
    <row r="793">
      <c r="N793" s="27"/>
      <c r="O793" s="27"/>
      <c r="P793" s="27"/>
    </row>
    <row r="794">
      <c r="N794" s="27"/>
      <c r="O794" s="27"/>
      <c r="P794" s="27"/>
    </row>
    <row r="795">
      <c r="N795" s="27"/>
      <c r="O795" s="27"/>
      <c r="P795" s="27"/>
    </row>
    <row r="796">
      <c r="N796" s="27"/>
      <c r="O796" s="27"/>
      <c r="P796" s="27"/>
    </row>
    <row r="797">
      <c r="N797" s="27"/>
      <c r="O797" s="27"/>
      <c r="P797" s="27"/>
    </row>
    <row r="798">
      <c r="N798" s="27"/>
      <c r="O798" s="27"/>
      <c r="P798" s="27"/>
    </row>
    <row r="799">
      <c r="N799" s="27"/>
      <c r="O799" s="27"/>
      <c r="P799" s="27"/>
    </row>
    <row r="800">
      <c r="N800" s="27"/>
      <c r="O800" s="27"/>
      <c r="P800" s="27"/>
    </row>
    <row r="801">
      <c r="N801" s="27"/>
      <c r="O801" s="27"/>
      <c r="P801" s="27"/>
    </row>
    <row r="802">
      <c r="N802" s="27"/>
      <c r="O802" s="27"/>
      <c r="P802" s="27"/>
    </row>
    <row r="803">
      <c r="N803" s="27"/>
      <c r="O803" s="27"/>
      <c r="P803" s="27"/>
    </row>
    <row r="804">
      <c r="N804" s="27"/>
      <c r="O804" s="27"/>
      <c r="P804" s="27"/>
    </row>
    <row r="805">
      <c r="N805" s="27"/>
      <c r="O805" s="27"/>
      <c r="P805" s="27"/>
    </row>
    <row r="806">
      <c r="N806" s="27"/>
      <c r="O806" s="27"/>
      <c r="P806" s="27"/>
    </row>
    <row r="807">
      <c r="N807" s="27"/>
      <c r="O807" s="27"/>
      <c r="P807" s="27"/>
    </row>
    <row r="808">
      <c r="N808" s="27"/>
      <c r="O808" s="27"/>
      <c r="P808" s="27"/>
    </row>
    <row r="809">
      <c r="N809" s="27"/>
      <c r="O809" s="27"/>
      <c r="P809" s="27"/>
    </row>
    <row r="810">
      <c r="N810" s="27"/>
      <c r="O810" s="27"/>
      <c r="P810" s="27"/>
    </row>
    <row r="811">
      <c r="N811" s="27"/>
      <c r="O811" s="27"/>
      <c r="P811" s="27"/>
    </row>
    <row r="812">
      <c r="N812" s="27"/>
      <c r="O812" s="27"/>
      <c r="P812" s="27"/>
    </row>
    <row r="813">
      <c r="N813" s="27"/>
      <c r="O813" s="27"/>
      <c r="P813" s="27"/>
    </row>
    <row r="814">
      <c r="N814" s="27"/>
      <c r="O814" s="27"/>
      <c r="P814" s="27"/>
    </row>
    <row r="815">
      <c r="N815" s="27"/>
      <c r="O815" s="27"/>
      <c r="P815" s="27"/>
    </row>
    <row r="816">
      <c r="N816" s="27"/>
      <c r="O816" s="27"/>
      <c r="P816" s="27"/>
    </row>
    <row r="817">
      <c r="N817" s="27"/>
      <c r="O817" s="27"/>
      <c r="P817" s="27"/>
    </row>
    <row r="818">
      <c r="N818" s="27"/>
      <c r="O818" s="27"/>
      <c r="P818" s="27"/>
    </row>
    <row r="819">
      <c r="N819" s="27"/>
      <c r="O819" s="27"/>
      <c r="P819" s="27"/>
    </row>
    <row r="820">
      <c r="N820" s="27"/>
      <c r="O820" s="27"/>
      <c r="P820" s="27"/>
    </row>
    <row r="821">
      <c r="N821" s="27"/>
      <c r="O821" s="27"/>
      <c r="P821" s="27"/>
    </row>
    <row r="822">
      <c r="N822" s="27"/>
      <c r="O822" s="27"/>
      <c r="P822" s="27"/>
    </row>
    <row r="823">
      <c r="N823" s="27"/>
      <c r="O823" s="27"/>
      <c r="P823" s="27"/>
    </row>
    <row r="824">
      <c r="N824" s="27"/>
      <c r="O824" s="27"/>
      <c r="P824" s="27"/>
    </row>
    <row r="825">
      <c r="N825" s="27"/>
      <c r="O825" s="27"/>
      <c r="P825" s="27"/>
    </row>
    <row r="826">
      <c r="N826" s="27"/>
      <c r="O826" s="27"/>
      <c r="P826" s="27"/>
    </row>
    <row r="827">
      <c r="N827" s="27"/>
      <c r="O827" s="27"/>
      <c r="P827" s="27"/>
    </row>
    <row r="828">
      <c r="N828" s="27"/>
      <c r="O828" s="27"/>
      <c r="P828" s="27"/>
    </row>
    <row r="829">
      <c r="N829" s="27"/>
      <c r="O829" s="27"/>
      <c r="P829" s="27"/>
    </row>
    <row r="830">
      <c r="N830" s="27"/>
      <c r="O830" s="27"/>
      <c r="P830" s="27"/>
    </row>
    <row r="831">
      <c r="N831" s="27"/>
      <c r="O831" s="27"/>
      <c r="P831" s="27"/>
    </row>
    <row r="832">
      <c r="N832" s="27"/>
      <c r="O832" s="27"/>
      <c r="P832" s="27"/>
    </row>
    <row r="833">
      <c r="N833" s="27"/>
      <c r="O833" s="27"/>
      <c r="P833" s="27"/>
    </row>
    <row r="834">
      <c r="N834" s="27"/>
      <c r="O834" s="27"/>
      <c r="P834" s="27"/>
    </row>
    <row r="835">
      <c r="N835" s="27"/>
      <c r="O835" s="27"/>
      <c r="P835" s="27"/>
    </row>
    <row r="836">
      <c r="N836" s="27"/>
      <c r="O836" s="27"/>
      <c r="P836" s="27"/>
    </row>
    <row r="837">
      <c r="N837" s="27"/>
      <c r="O837" s="27"/>
      <c r="P837" s="27"/>
    </row>
    <row r="838">
      <c r="N838" s="27"/>
      <c r="O838" s="27"/>
      <c r="P838" s="27"/>
    </row>
    <row r="839">
      <c r="N839" s="27"/>
      <c r="O839" s="27"/>
      <c r="P839" s="27"/>
    </row>
    <row r="840">
      <c r="N840" s="27"/>
      <c r="O840" s="27"/>
      <c r="P840" s="27"/>
    </row>
    <row r="841">
      <c r="N841" s="27"/>
      <c r="O841" s="27"/>
      <c r="P841" s="27"/>
    </row>
    <row r="842">
      <c r="N842" s="27"/>
      <c r="O842" s="27"/>
      <c r="P842" s="27"/>
    </row>
    <row r="843">
      <c r="N843" s="27"/>
      <c r="O843" s="27"/>
      <c r="P843" s="27"/>
    </row>
    <row r="844">
      <c r="N844" s="27"/>
      <c r="O844" s="27"/>
      <c r="P844" s="27"/>
    </row>
    <row r="845">
      <c r="N845" s="27"/>
      <c r="O845" s="27"/>
      <c r="P845" s="27"/>
    </row>
    <row r="846">
      <c r="N846" s="27"/>
      <c r="O846" s="27"/>
      <c r="P846" s="27"/>
    </row>
    <row r="847">
      <c r="N847" s="27"/>
      <c r="O847" s="27"/>
      <c r="P847" s="27"/>
    </row>
    <row r="848">
      <c r="N848" s="27"/>
      <c r="O848" s="27"/>
      <c r="P848" s="27"/>
    </row>
    <row r="849">
      <c r="N849" s="27"/>
      <c r="O849" s="27"/>
      <c r="P849" s="27"/>
    </row>
    <row r="850">
      <c r="N850" s="27"/>
      <c r="O850" s="27"/>
      <c r="P850" s="27"/>
    </row>
    <row r="851">
      <c r="N851" s="27"/>
      <c r="O851" s="27"/>
      <c r="P851" s="27"/>
    </row>
    <row r="852">
      <c r="N852" s="27"/>
      <c r="O852" s="27"/>
      <c r="P852" s="27"/>
    </row>
    <row r="853">
      <c r="N853" s="27"/>
      <c r="O853" s="27"/>
      <c r="P853" s="27"/>
    </row>
    <row r="854">
      <c r="N854" s="27"/>
      <c r="O854" s="27"/>
      <c r="P854" s="27"/>
    </row>
    <row r="855">
      <c r="N855" s="27"/>
      <c r="O855" s="27"/>
      <c r="P855" s="27"/>
    </row>
    <row r="856">
      <c r="N856" s="27"/>
      <c r="O856" s="27"/>
      <c r="P856" s="27"/>
    </row>
    <row r="857">
      <c r="N857" s="27"/>
      <c r="O857" s="27"/>
      <c r="P857" s="27"/>
    </row>
    <row r="858">
      <c r="N858" s="27"/>
      <c r="O858" s="27"/>
      <c r="P858" s="27"/>
    </row>
    <row r="859">
      <c r="N859" s="27"/>
      <c r="O859" s="27"/>
      <c r="P859" s="27"/>
    </row>
    <row r="860">
      <c r="N860" s="27"/>
      <c r="O860" s="27"/>
      <c r="P860" s="27"/>
    </row>
    <row r="861">
      <c r="N861" s="27"/>
      <c r="O861" s="27"/>
      <c r="P861" s="27"/>
    </row>
    <row r="862">
      <c r="N862" s="27"/>
      <c r="O862" s="27"/>
      <c r="P862" s="27"/>
    </row>
    <row r="863">
      <c r="N863" s="27"/>
      <c r="O863" s="27"/>
      <c r="P863" s="27"/>
    </row>
    <row r="864">
      <c r="N864" s="27"/>
      <c r="O864" s="27"/>
      <c r="P864" s="27"/>
    </row>
    <row r="865">
      <c r="N865" s="27"/>
      <c r="O865" s="27"/>
      <c r="P865" s="27"/>
    </row>
    <row r="866">
      <c r="N866" s="27"/>
      <c r="O866" s="27"/>
      <c r="P866" s="27"/>
    </row>
    <row r="867">
      <c r="N867" s="27"/>
      <c r="O867" s="27"/>
      <c r="P867" s="27"/>
    </row>
    <row r="868">
      <c r="N868" s="27"/>
      <c r="O868" s="27"/>
      <c r="P868" s="27"/>
    </row>
    <row r="869">
      <c r="N869" s="27"/>
      <c r="O869" s="27"/>
      <c r="P869" s="27"/>
    </row>
    <row r="870">
      <c r="N870" s="27"/>
      <c r="O870" s="27"/>
      <c r="P870" s="27"/>
    </row>
    <row r="871">
      <c r="N871" s="27"/>
      <c r="O871" s="27"/>
      <c r="P871" s="27"/>
    </row>
    <row r="872">
      <c r="N872" s="27"/>
      <c r="O872" s="27"/>
      <c r="P872" s="27"/>
    </row>
    <row r="873">
      <c r="N873" s="27"/>
      <c r="O873" s="27"/>
      <c r="P873" s="27"/>
    </row>
    <row r="874">
      <c r="N874" s="27"/>
      <c r="O874" s="27"/>
      <c r="P874" s="27"/>
    </row>
    <row r="875">
      <c r="N875" s="27"/>
      <c r="O875" s="27"/>
      <c r="P875" s="27"/>
    </row>
    <row r="876">
      <c r="N876" s="27"/>
      <c r="O876" s="27"/>
      <c r="P876" s="27"/>
    </row>
    <row r="877">
      <c r="N877" s="27"/>
      <c r="O877" s="27"/>
      <c r="P877" s="27"/>
    </row>
    <row r="878">
      <c r="N878" s="27"/>
      <c r="O878" s="27"/>
      <c r="P878" s="27"/>
    </row>
    <row r="879">
      <c r="N879" s="27"/>
      <c r="O879" s="27"/>
      <c r="P879" s="27"/>
    </row>
    <row r="880">
      <c r="N880" s="27"/>
      <c r="O880" s="27"/>
      <c r="P880" s="27"/>
    </row>
    <row r="881">
      <c r="N881" s="27"/>
      <c r="O881" s="27"/>
      <c r="P881" s="27"/>
    </row>
    <row r="882">
      <c r="N882" s="27"/>
      <c r="O882" s="27"/>
      <c r="P882" s="27"/>
    </row>
    <row r="883">
      <c r="N883" s="27"/>
      <c r="O883" s="27"/>
      <c r="P883" s="27"/>
    </row>
    <row r="884">
      <c r="N884" s="27"/>
      <c r="O884" s="27"/>
      <c r="P884" s="27"/>
    </row>
    <row r="885">
      <c r="N885" s="27"/>
      <c r="O885" s="27"/>
      <c r="P885" s="27"/>
    </row>
    <row r="886">
      <c r="N886" s="27"/>
      <c r="O886" s="27"/>
      <c r="P886" s="27"/>
    </row>
    <row r="887">
      <c r="N887" s="27"/>
      <c r="O887" s="27"/>
      <c r="P887" s="27"/>
    </row>
    <row r="888">
      <c r="N888" s="27"/>
      <c r="O888" s="27"/>
      <c r="P888" s="27"/>
    </row>
    <row r="889">
      <c r="N889" s="27"/>
      <c r="O889" s="27"/>
      <c r="P889" s="27"/>
    </row>
    <row r="890">
      <c r="N890" s="27"/>
      <c r="O890" s="27"/>
      <c r="P890" s="27"/>
    </row>
    <row r="891">
      <c r="N891" s="27"/>
      <c r="O891" s="27"/>
      <c r="P891" s="27"/>
    </row>
    <row r="892">
      <c r="N892" s="27"/>
      <c r="O892" s="27"/>
      <c r="P892" s="27"/>
    </row>
    <row r="893">
      <c r="N893" s="27"/>
      <c r="O893" s="27"/>
      <c r="P893" s="27"/>
    </row>
    <row r="894">
      <c r="N894" s="27"/>
      <c r="O894" s="27"/>
      <c r="P894" s="27"/>
    </row>
    <row r="895">
      <c r="N895" s="27"/>
      <c r="O895" s="27"/>
      <c r="P895" s="27"/>
    </row>
    <row r="896">
      <c r="N896" s="27"/>
      <c r="O896" s="27"/>
      <c r="P896" s="27"/>
    </row>
    <row r="897">
      <c r="N897" s="27"/>
      <c r="O897" s="27"/>
      <c r="P897" s="27"/>
    </row>
    <row r="898">
      <c r="N898" s="27"/>
      <c r="O898" s="27"/>
      <c r="P898" s="27"/>
    </row>
    <row r="899">
      <c r="N899" s="27"/>
      <c r="O899" s="27"/>
      <c r="P899" s="27"/>
    </row>
    <row r="900">
      <c r="N900" s="27"/>
      <c r="O900" s="27"/>
      <c r="P900" s="27"/>
    </row>
    <row r="901">
      <c r="N901" s="27"/>
      <c r="O901" s="27"/>
      <c r="P901" s="27"/>
    </row>
    <row r="902">
      <c r="N902" s="27"/>
      <c r="O902" s="27"/>
      <c r="P902" s="27"/>
    </row>
    <row r="903">
      <c r="N903" s="27"/>
      <c r="O903" s="27"/>
      <c r="P903" s="27"/>
    </row>
    <row r="904">
      <c r="N904" s="27"/>
      <c r="O904" s="27"/>
      <c r="P904" s="27"/>
    </row>
    <row r="905">
      <c r="N905" s="27"/>
      <c r="O905" s="27"/>
      <c r="P905" s="27"/>
    </row>
    <row r="906">
      <c r="N906" s="27"/>
      <c r="O906" s="27"/>
      <c r="P906" s="27"/>
    </row>
    <row r="907">
      <c r="N907" s="27"/>
      <c r="O907" s="27"/>
      <c r="P907" s="27"/>
    </row>
    <row r="908">
      <c r="N908" s="27"/>
      <c r="O908" s="27"/>
      <c r="P908" s="27"/>
    </row>
    <row r="909">
      <c r="N909" s="27"/>
      <c r="O909" s="27"/>
      <c r="P909" s="27"/>
    </row>
    <row r="910">
      <c r="N910" s="27"/>
      <c r="O910" s="27"/>
      <c r="P910" s="27"/>
    </row>
    <row r="911">
      <c r="N911" s="27"/>
      <c r="O911" s="27"/>
      <c r="P911" s="27"/>
    </row>
    <row r="912">
      <c r="N912" s="27"/>
      <c r="O912" s="27"/>
      <c r="P912" s="27"/>
    </row>
    <row r="913">
      <c r="N913" s="27"/>
      <c r="O913" s="27"/>
      <c r="P913" s="27"/>
    </row>
    <row r="914">
      <c r="N914" s="27"/>
      <c r="O914" s="27"/>
      <c r="P914" s="27"/>
    </row>
    <row r="915">
      <c r="N915" s="27"/>
      <c r="O915" s="27"/>
      <c r="P915" s="27"/>
    </row>
    <row r="916">
      <c r="N916" s="27"/>
      <c r="O916" s="27"/>
      <c r="P916" s="27"/>
    </row>
    <row r="917">
      <c r="N917" s="27"/>
      <c r="O917" s="27"/>
      <c r="P917" s="27"/>
    </row>
    <row r="918">
      <c r="N918" s="27"/>
      <c r="O918" s="27"/>
      <c r="P918" s="27"/>
    </row>
    <row r="919">
      <c r="N919" s="27"/>
      <c r="O919" s="27"/>
      <c r="P919" s="27"/>
    </row>
    <row r="920">
      <c r="N920" s="27"/>
      <c r="O920" s="27"/>
      <c r="P920" s="27"/>
    </row>
    <row r="921">
      <c r="N921" s="27"/>
      <c r="O921" s="27"/>
      <c r="P921" s="27"/>
    </row>
    <row r="922">
      <c r="N922" s="27"/>
      <c r="O922" s="27"/>
      <c r="P922" s="27"/>
    </row>
    <row r="923">
      <c r="N923" s="27"/>
      <c r="O923" s="27"/>
      <c r="P923" s="27"/>
    </row>
    <row r="924">
      <c r="N924" s="27"/>
      <c r="O924" s="27"/>
      <c r="P924" s="27"/>
    </row>
    <row r="925">
      <c r="N925" s="27"/>
      <c r="O925" s="27"/>
      <c r="P925" s="27"/>
    </row>
    <row r="926">
      <c r="N926" s="27"/>
      <c r="O926" s="27"/>
      <c r="P926" s="27"/>
    </row>
    <row r="927">
      <c r="N927" s="27"/>
      <c r="O927" s="27"/>
      <c r="P927" s="27"/>
    </row>
    <row r="928">
      <c r="N928" s="27"/>
      <c r="O928" s="27"/>
      <c r="P928" s="27"/>
    </row>
    <row r="929">
      <c r="N929" s="27"/>
      <c r="O929" s="27"/>
      <c r="P929" s="27"/>
    </row>
    <row r="930">
      <c r="N930" s="27"/>
      <c r="O930" s="27"/>
      <c r="P930" s="27"/>
    </row>
    <row r="931">
      <c r="N931" s="27"/>
      <c r="O931" s="27"/>
      <c r="P931" s="27"/>
    </row>
    <row r="932">
      <c r="N932" s="27"/>
      <c r="O932" s="27"/>
      <c r="P932" s="27"/>
    </row>
    <row r="933">
      <c r="N933" s="27"/>
      <c r="O933" s="27"/>
      <c r="P933" s="27"/>
    </row>
    <row r="934">
      <c r="N934" s="27"/>
      <c r="O934" s="27"/>
      <c r="P934" s="27"/>
    </row>
    <row r="935">
      <c r="N935" s="27"/>
      <c r="O935" s="27"/>
      <c r="P935" s="27"/>
    </row>
    <row r="936">
      <c r="N936" s="27"/>
      <c r="O936" s="27"/>
      <c r="P936" s="27"/>
    </row>
    <row r="937">
      <c r="N937" s="27"/>
      <c r="O937" s="27"/>
      <c r="P937" s="27"/>
    </row>
    <row r="938">
      <c r="N938" s="27"/>
      <c r="O938" s="27"/>
      <c r="P938" s="27"/>
    </row>
    <row r="939">
      <c r="N939" s="27"/>
      <c r="O939" s="27"/>
      <c r="P939" s="27"/>
    </row>
    <row r="940">
      <c r="N940" s="27"/>
      <c r="O940" s="27"/>
      <c r="P940" s="27"/>
    </row>
    <row r="941">
      <c r="N941" s="27"/>
      <c r="O941" s="27"/>
      <c r="P941" s="27"/>
    </row>
    <row r="942">
      <c r="N942" s="27"/>
      <c r="O942" s="27"/>
      <c r="P942" s="27"/>
    </row>
    <row r="943">
      <c r="N943" s="27"/>
      <c r="O943" s="27"/>
      <c r="P943" s="27"/>
    </row>
    <row r="944">
      <c r="N944" s="27"/>
      <c r="O944" s="27"/>
      <c r="P944" s="27"/>
    </row>
    <row r="945">
      <c r="N945" s="27"/>
      <c r="O945" s="27"/>
      <c r="P945" s="27"/>
    </row>
    <row r="946">
      <c r="N946" s="27"/>
      <c r="O946" s="27"/>
      <c r="P946" s="27"/>
    </row>
    <row r="947">
      <c r="N947" s="27"/>
      <c r="O947" s="27"/>
      <c r="P947" s="27"/>
    </row>
    <row r="948">
      <c r="N948" s="27"/>
      <c r="O948" s="27"/>
      <c r="P948" s="27"/>
    </row>
    <row r="949">
      <c r="N949" s="27"/>
      <c r="O949" s="27"/>
      <c r="P949" s="27"/>
    </row>
    <row r="950">
      <c r="N950" s="27"/>
      <c r="O950" s="27"/>
      <c r="P950" s="27"/>
    </row>
    <row r="951">
      <c r="N951" s="27"/>
      <c r="O951" s="27"/>
      <c r="P951" s="27"/>
    </row>
    <row r="952">
      <c r="N952" s="27"/>
      <c r="O952" s="27"/>
      <c r="P952" s="27"/>
    </row>
    <row r="953">
      <c r="N953" s="27"/>
      <c r="O953" s="27"/>
      <c r="P953" s="27"/>
    </row>
    <row r="954">
      <c r="N954" s="27"/>
      <c r="O954" s="27"/>
      <c r="P954" s="27"/>
    </row>
    <row r="955">
      <c r="N955" s="27"/>
      <c r="O955" s="27"/>
      <c r="P955" s="27"/>
    </row>
    <row r="956">
      <c r="N956" s="27"/>
      <c r="O956" s="27"/>
      <c r="P956" s="27"/>
    </row>
    <row r="957">
      <c r="N957" s="27"/>
      <c r="O957" s="27"/>
      <c r="P957" s="27"/>
    </row>
    <row r="958">
      <c r="N958" s="27"/>
      <c r="O958" s="27"/>
      <c r="P958" s="27"/>
    </row>
    <row r="959">
      <c r="N959" s="27"/>
      <c r="O959" s="27"/>
      <c r="P959" s="27"/>
    </row>
    <row r="960">
      <c r="N960" s="27"/>
      <c r="O960" s="27"/>
      <c r="P960" s="27"/>
    </row>
    <row r="961">
      <c r="N961" s="27"/>
      <c r="O961" s="27"/>
      <c r="P961" s="27"/>
    </row>
    <row r="962">
      <c r="N962" s="27"/>
      <c r="O962" s="27"/>
      <c r="P962" s="27"/>
    </row>
    <row r="963">
      <c r="N963" s="27"/>
      <c r="O963" s="27"/>
      <c r="P963" s="27"/>
    </row>
    <row r="964">
      <c r="N964" s="27"/>
      <c r="O964" s="27"/>
      <c r="P964" s="27"/>
    </row>
    <row r="965">
      <c r="N965" s="27"/>
      <c r="O965" s="27"/>
      <c r="P965" s="27"/>
    </row>
    <row r="966">
      <c r="N966" s="27"/>
      <c r="O966" s="27"/>
      <c r="P966" s="27"/>
    </row>
    <row r="967">
      <c r="N967" s="27"/>
      <c r="O967" s="27"/>
      <c r="P967" s="27"/>
    </row>
    <row r="968">
      <c r="N968" s="27"/>
      <c r="O968" s="27"/>
      <c r="P968" s="27"/>
    </row>
    <row r="969">
      <c r="N969" s="27"/>
      <c r="O969" s="27"/>
      <c r="P969" s="27"/>
    </row>
    <row r="970">
      <c r="N970" s="27"/>
      <c r="O970" s="27"/>
      <c r="P970" s="27"/>
    </row>
    <row r="971">
      <c r="N971" s="27"/>
      <c r="O971" s="27"/>
      <c r="P971" s="27"/>
    </row>
    <row r="972">
      <c r="N972" s="27"/>
      <c r="O972" s="27"/>
      <c r="P972" s="27"/>
    </row>
    <row r="973">
      <c r="N973" s="27"/>
      <c r="O973" s="27"/>
      <c r="P973" s="27"/>
    </row>
    <row r="974">
      <c r="N974" s="27"/>
      <c r="O974" s="27"/>
      <c r="P974" s="27"/>
    </row>
    <row r="975">
      <c r="N975" s="27"/>
      <c r="O975" s="27"/>
      <c r="P975" s="27"/>
    </row>
    <row r="976">
      <c r="N976" s="27"/>
      <c r="O976" s="27"/>
      <c r="P976" s="27"/>
    </row>
    <row r="977">
      <c r="N977" s="27"/>
      <c r="O977" s="27"/>
      <c r="P977" s="27"/>
    </row>
    <row r="978">
      <c r="N978" s="27"/>
      <c r="O978" s="27"/>
      <c r="P978" s="27"/>
    </row>
    <row r="979">
      <c r="N979" s="27"/>
      <c r="O979" s="27"/>
      <c r="P979" s="27"/>
    </row>
    <row r="980">
      <c r="N980" s="27"/>
      <c r="O980" s="27"/>
      <c r="P980" s="27"/>
    </row>
    <row r="981">
      <c r="N981" s="27"/>
      <c r="O981" s="27"/>
      <c r="P981" s="27"/>
    </row>
    <row r="982">
      <c r="N982" s="27"/>
      <c r="O982" s="27"/>
      <c r="P982" s="27"/>
    </row>
    <row r="983">
      <c r="N983" s="27"/>
      <c r="O983" s="27"/>
      <c r="P983" s="27"/>
    </row>
    <row r="984">
      <c r="N984" s="27"/>
      <c r="O984" s="27"/>
      <c r="P984" s="27"/>
    </row>
    <row r="985">
      <c r="N985" s="27"/>
      <c r="O985" s="27"/>
      <c r="P985" s="27"/>
    </row>
    <row r="986">
      <c r="N986" s="27"/>
      <c r="O986" s="27"/>
      <c r="P986" s="27"/>
    </row>
    <row r="987">
      <c r="N987" s="27"/>
      <c r="O987" s="27"/>
      <c r="P987" s="27"/>
    </row>
    <row r="988">
      <c r="N988" s="27"/>
      <c r="O988" s="27"/>
      <c r="P988" s="27"/>
    </row>
    <row r="989">
      <c r="N989" s="27"/>
      <c r="O989" s="27"/>
      <c r="P989" s="27"/>
    </row>
    <row r="990">
      <c r="N990" s="27"/>
      <c r="O990" s="27"/>
      <c r="P990" s="27"/>
    </row>
    <row r="991">
      <c r="N991" s="27"/>
      <c r="O991" s="27"/>
      <c r="P991" s="27"/>
    </row>
    <row r="992">
      <c r="N992" s="27"/>
      <c r="O992" s="27"/>
      <c r="P992" s="27"/>
    </row>
    <row r="993">
      <c r="N993" s="27"/>
      <c r="O993" s="27"/>
      <c r="P993" s="27"/>
    </row>
    <row r="994">
      <c r="N994" s="27"/>
      <c r="O994" s="27"/>
      <c r="P994" s="27"/>
    </row>
    <row r="995">
      <c r="N995" s="27"/>
      <c r="O995" s="27"/>
      <c r="P995" s="27"/>
    </row>
    <row r="996">
      <c r="N996" s="27"/>
      <c r="O996" s="27"/>
      <c r="P996" s="27"/>
    </row>
    <row r="997">
      <c r="N997" s="27"/>
      <c r="O997" s="27"/>
      <c r="P997" s="27"/>
    </row>
    <row r="998">
      <c r="N998" s="27"/>
      <c r="O998" s="27"/>
      <c r="P998" s="27"/>
    </row>
    <row r="999">
      <c r="N999" s="27"/>
      <c r="O999" s="27"/>
      <c r="P999" s="27"/>
    </row>
    <row r="1000">
      <c r="N1000" s="27"/>
      <c r="O1000" s="27"/>
      <c r="P1000" s="27"/>
    </row>
  </sheetData>
  <mergeCells count="1">
    <mergeCell ref="K30:M30"/>
  </mergeCell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44.43"/>
  </cols>
  <sheetData>
    <row r="1">
      <c r="A1" s="2" t="s">
        <v>310</v>
      </c>
      <c r="B1" s="24"/>
      <c r="C1" s="2" t="s">
        <v>193</v>
      </c>
      <c r="D1" s="2" t="s">
        <v>48</v>
      </c>
      <c r="E1" s="2" t="s">
        <v>178</v>
      </c>
      <c r="F1" s="16" t="s">
        <v>191</v>
      </c>
      <c r="G1" s="16" t="s">
        <v>192</v>
      </c>
      <c r="H1" s="16" t="s">
        <v>312</v>
      </c>
    </row>
    <row r="2">
      <c r="A2" t="str">
        <f t="shared" ref="A2:A81" si="1">concatenate(C2,D2,E2)</f>
        <v>apacheRename Parameterrandom-forest</v>
      </c>
      <c r="B2" s="1" t="s">
        <v>132</v>
      </c>
      <c r="C2" s="1" t="s">
        <v>144</v>
      </c>
      <c r="D2" s="1" t="s">
        <v>89</v>
      </c>
      <c r="E2" s="1" t="s">
        <v>141</v>
      </c>
      <c r="F2" s="17">
        <v>0.81</v>
      </c>
      <c r="G2" s="17">
        <v>0.91</v>
      </c>
      <c r="H2" s="17">
        <v>0.823168204054972</v>
      </c>
    </row>
    <row r="3">
      <c r="A3" t="str">
        <f t="shared" si="1"/>
        <v>apacheRename Variablerandom-forest</v>
      </c>
      <c r="B3" s="1" t="s">
        <v>132</v>
      </c>
      <c r="C3" s="1" t="s">
        <v>144</v>
      </c>
      <c r="D3" s="1" t="s">
        <v>91</v>
      </c>
      <c r="E3" s="1" t="s">
        <v>141</v>
      </c>
      <c r="F3" s="17">
        <v>0.84</v>
      </c>
      <c r="G3" s="17">
        <v>0.99</v>
      </c>
      <c r="H3" s="17">
        <v>0.890508294234886</v>
      </c>
    </row>
    <row r="4">
      <c r="A4" t="str">
        <f t="shared" si="1"/>
        <v>apacheInline Variablerandom-forest</v>
      </c>
      <c r="B4" s="1" t="s">
        <v>132</v>
      </c>
      <c r="C4" s="1" t="s">
        <v>144</v>
      </c>
      <c r="D4" s="1" t="s">
        <v>87</v>
      </c>
      <c r="E4" s="1" t="s">
        <v>141</v>
      </c>
      <c r="F4" s="17">
        <v>0.84</v>
      </c>
      <c r="G4" s="17">
        <v>1.0</v>
      </c>
      <c r="H4" s="17">
        <v>0.895217773295018</v>
      </c>
    </row>
    <row r="5">
      <c r="A5" t="str">
        <f t="shared" si="1"/>
        <v>apacheParameterize Variablerandom-forest</v>
      </c>
      <c r="B5" s="1" t="s">
        <v>132</v>
      </c>
      <c r="C5" s="1" t="s">
        <v>144</v>
      </c>
      <c r="D5" s="1" t="s">
        <v>88</v>
      </c>
      <c r="E5" s="1" t="s">
        <v>141</v>
      </c>
      <c r="F5" s="17">
        <v>0.84</v>
      </c>
      <c r="G5" s="17">
        <v>0.98</v>
      </c>
      <c r="H5" s="17">
        <v>0.891810344827586</v>
      </c>
    </row>
    <row r="6">
      <c r="A6" t="str">
        <f t="shared" si="1"/>
        <v>apacheReplace Variable With Attributerandom-forest</v>
      </c>
      <c r="B6" s="1" t="s">
        <v>132</v>
      </c>
      <c r="C6" s="1" t="s">
        <v>144</v>
      </c>
      <c r="D6" s="1" t="s">
        <v>93</v>
      </c>
      <c r="E6" s="1" t="s">
        <v>141</v>
      </c>
      <c r="F6" s="17">
        <v>0.84</v>
      </c>
      <c r="G6" s="17">
        <v>0.94</v>
      </c>
      <c r="H6" s="17">
        <v>0.87470160526004</v>
      </c>
    </row>
    <row r="7">
      <c r="A7" t="str">
        <f t="shared" si="1"/>
        <v>apacheExtract Variablerandom-forest</v>
      </c>
      <c r="B7" s="1" t="s">
        <v>132</v>
      </c>
      <c r="C7" s="1" t="s">
        <v>144</v>
      </c>
      <c r="D7" s="1" t="s">
        <v>85</v>
      </c>
      <c r="E7" s="1" t="s">
        <v>141</v>
      </c>
      <c r="F7" s="17">
        <v>0.94</v>
      </c>
      <c r="G7" s="17">
        <v>0.92</v>
      </c>
      <c r="H7" s="17">
        <v>0.92684698670488</v>
      </c>
    </row>
    <row r="8">
      <c r="A8" t="str">
        <f t="shared" si="1"/>
        <v>fdroidExtract Classrandom-forest</v>
      </c>
      <c r="B8" s="1" t="s">
        <v>132</v>
      </c>
      <c r="C8" s="1" t="s">
        <v>145</v>
      </c>
      <c r="D8" s="1" t="s">
        <v>58</v>
      </c>
      <c r="E8" s="1" t="s">
        <v>141</v>
      </c>
      <c r="F8" s="17">
        <v>0.93</v>
      </c>
      <c r="G8" s="17">
        <v>0.98</v>
      </c>
      <c r="H8" s="17">
        <v>0.952397260273972</v>
      </c>
    </row>
    <row r="9">
      <c r="A9" t="str">
        <f t="shared" si="1"/>
        <v>fdroidExtract Superclassrandom-forest</v>
      </c>
      <c r="B9" s="1" t="s">
        <v>132</v>
      </c>
      <c r="C9" s="1" t="s">
        <v>145</v>
      </c>
      <c r="D9" s="1" t="s">
        <v>59</v>
      </c>
      <c r="E9" s="1" t="s">
        <v>141</v>
      </c>
      <c r="F9" s="17">
        <v>0.9</v>
      </c>
      <c r="G9" s="17">
        <v>0.94</v>
      </c>
      <c r="H9" s="17">
        <v>0.921917808219178</v>
      </c>
    </row>
    <row r="10">
      <c r="A10" t="str">
        <f t="shared" si="1"/>
        <v>fdroidMove Classrandom-forest</v>
      </c>
      <c r="B10" s="1" t="s">
        <v>132</v>
      </c>
      <c r="C10" s="1" t="s">
        <v>145</v>
      </c>
      <c r="D10" s="1" t="s">
        <v>68</v>
      </c>
      <c r="E10" s="1" t="s">
        <v>141</v>
      </c>
      <c r="F10" s="17">
        <v>0.96</v>
      </c>
      <c r="G10" s="17">
        <v>0.96</v>
      </c>
      <c r="H10" s="17">
        <v>0.961552250190693</v>
      </c>
    </row>
    <row r="11">
      <c r="A11" t="str">
        <f t="shared" si="1"/>
        <v>fdroidExtract Interfacerandom-forest</v>
      </c>
      <c r="B11" s="1" t="s">
        <v>132</v>
      </c>
      <c r="C11" s="1" t="s">
        <v>145</v>
      </c>
      <c r="D11" s="1" t="s">
        <v>62</v>
      </c>
      <c r="E11" s="1" t="s">
        <v>141</v>
      </c>
      <c r="F11" s="17">
        <v>0.92</v>
      </c>
      <c r="G11" s="17">
        <v>0.99</v>
      </c>
      <c r="H11" s="17">
        <v>0.947619047619047</v>
      </c>
    </row>
    <row r="12">
      <c r="A12" t="str">
        <f t="shared" si="1"/>
        <v>fdroidExtract Subclassrandom-forest</v>
      </c>
      <c r="B12" s="1" t="s">
        <v>132</v>
      </c>
      <c r="C12" s="1" t="s">
        <v>145</v>
      </c>
      <c r="D12" s="1" t="s">
        <v>63</v>
      </c>
      <c r="E12" s="1" t="s">
        <v>141</v>
      </c>
      <c r="F12" s="17">
        <v>0.96</v>
      </c>
      <c r="G12" s="17">
        <v>1.0</v>
      </c>
      <c r="H12" s="17">
        <v>0.978095238095238</v>
      </c>
    </row>
    <row r="13">
      <c r="A13" t="str">
        <f t="shared" si="1"/>
        <v>fdroidRename Classrandom-forest</v>
      </c>
      <c r="B13" s="1" t="s">
        <v>132</v>
      </c>
      <c r="C13" s="1" t="s">
        <v>145</v>
      </c>
      <c r="D13" s="1" t="s">
        <v>70</v>
      </c>
      <c r="E13" s="1" t="s">
        <v>141</v>
      </c>
      <c r="F13" s="17">
        <v>0.96</v>
      </c>
      <c r="G13" s="17">
        <v>1.0</v>
      </c>
      <c r="H13" s="17">
        <v>0.979285714285714</v>
      </c>
    </row>
    <row r="14">
      <c r="A14" t="str">
        <f t="shared" si="1"/>
        <v>fdroidMove And Rename Classrandom-forest</v>
      </c>
      <c r="B14" s="1" t="s">
        <v>132</v>
      </c>
      <c r="C14" s="1" t="s">
        <v>145</v>
      </c>
      <c r="D14" s="1" t="s">
        <v>67</v>
      </c>
      <c r="E14" s="1" t="s">
        <v>141</v>
      </c>
      <c r="F14" s="17">
        <v>1.0</v>
      </c>
      <c r="G14" s="17">
        <v>1.0</v>
      </c>
      <c r="H14" s="17">
        <v>1.0</v>
      </c>
    </row>
    <row r="15">
      <c r="A15" t="str">
        <f t="shared" si="1"/>
        <v>fdroidRename Variablerandom-forest</v>
      </c>
      <c r="B15" s="1" t="s">
        <v>132</v>
      </c>
      <c r="C15" s="1" t="s">
        <v>145</v>
      </c>
      <c r="D15" s="1" t="s">
        <v>91</v>
      </c>
      <c r="E15" s="1" t="s">
        <v>141</v>
      </c>
      <c r="F15" s="17">
        <v>0.73</v>
      </c>
      <c r="G15" s="17">
        <v>0.98</v>
      </c>
      <c r="H15" s="17">
        <v>0.801665624546045</v>
      </c>
    </row>
    <row r="16">
      <c r="A16" t="str">
        <f t="shared" si="1"/>
        <v>fdroidRename Parameterrandom-forest</v>
      </c>
      <c r="B16" s="1" t="s">
        <v>132</v>
      </c>
      <c r="C16" s="1" t="s">
        <v>145</v>
      </c>
      <c r="D16" s="1" t="s">
        <v>89</v>
      </c>
      <c r="E16" s="1" t="s">
        <v>141</v>
      </c>
      <c r="F16" s="17">
        <v>0.72</v>
      </c>
      <c r="G16" s="17">
        <v>0.97</v>
      </c>
      <c r="H16" s="17">
        <v>0.785594590453212</v>
      </c>
    </row>
    <row r="17">
      <c r="A17" t="str">
        <f t="shared" si="1"/>
        <v>fdroidReplace Variable With Attributerandom-forest</v>
      </c>
      <c r="B17" s="1" t="s">
        <v>132</v>
      </c>
      <c r="C17" s="1" t="s">
        <v>145</v>
      </c>
      <c r="D17" s="1" t="s">
        <v>93</v>
      </c>
      <c r="E17" s="1" t="s">
        <v>141</v>
      </c>
      <c r="F17" s="17">
        <v>0.93</v>
      </c>
      <c r="G17" s="17">
        <v>0.93</v>
      </c>
      <c r="H17" s="17">
        <v>0.930915413533834</v>
      </c>
    </row>
    <row r="18">
      <c r="A18" t="str">
        <f t="shared" si="1"/>
        <v>fdroidInline Variablerandom-forest</v>
      </c>
      <c r="B18" s="1" t="s">
        <v>132</v>
      </c>
      <c r="C18" s="1" t="s">
        <v>145</v>
      </c>
      <c r="D18" s="1" t="s">
        <v>87</v>
      </c>
      <c r="E18" s="1" t="s">
        <v>141</v>
      </c>
      <c r="F18" s="17">
        <v>0.96</v>
      </c>
      <c r="G18" s="17">
        <v>0.95</v>
      </c>
      <c r="H18" s="17">
        <v>0.948670327304048</v>
      </c>
    </row>
    <row r="19">
      <c r="A19" t="str">
        <f t="shared" si="1"/>
        <v>fdroidParameterize Variablerandom-forest</v>
      </c>
      <c r="B19" s="1" t="s">
        <v>132</v>
      </c>
      <c r="C19" s="1" t="s">
        <v>145</v>
      </c>
      <c r="D19" s="1" t="s">
        <v>88</v>
      </c>
      <c r="E19" s="1" t="s">
        <v>141</v>
      </c>
      <c r="F19" s="17">
        <v>0.97</v>
      </c>
      <c r="G19" s="17">
        <v>0.97</v>
      </c>
      <c r="H19" s="17">
        <v>0.970424836601307</v>
      </c>
    </row>
    <row r="20">
      <c r="A20" t="str">
        <f t="shared" si="1"/>
        <v>fdroidExtract Variablerandom-forest</v>
      </c>
      <c r="B20" s="1" t="s">
        <v>132</v>
      </c>
      <c r="C20" s="1" t="s">
        <v>145</v>
      </c>
      <c r="D20" s="1" t="s">
        <v>85</v>
      </c>
      <c r="E20" s="1" t="s">
        <v>141</v>
      </c>
      <c r="F20" s="17">
        <v>1.0</v>
      </c>
      <c r="G20" s="17">
        <v>0.98</v>
      </c>
      <c r="H20" s="17">
        <v>0.989331436699857</v>
      </c>
    </row>
    <row r="21">
      <c r="A21" t="str">
        <f t="shared" si="1"/>
        <v>fdroidExtract Methodrandom-forest</v>
      </c>
      <c r="B21" s="1" t="s">
        <v>132</v>
      </c>
      <c r="C21" s="1" t="s">
        <v>145</v>
      </c>
      <c r="D21" s="1" t="s">
        <v>76</v>
      </c>
      <c r="E21" s="1" t="s">
        <v>141</v>
      </c>
      <c r="F21" s="17">
        <v>0.76</v>
      </c>
      <c r="G21" s="17">
        <v>0.9</v>
      </c>
      <c r="H21" s="17">
        <v>0.806992028680726</v>
      </c>
    </row>
    <row r="22">
      <c r="A22" t="str">
        <f t="shared" si="1"/>
        <v>fdroidRename Methodrandom-forest</v>
      </c>
      <c r="B22" s="1" t="s">
        <v>132</v>
      </c>
      <c r="C22" s="1" t="s">
        <v>145</v>
      </c>
      <c r="D22" s="1" t="s">
        <v>83</v>
      </c>
      <c r="E22" s="1" t="s">
        <v>141</v>
      </c>
      <c r="F22" s="17">
        <v>0.69</v>
      </c>
      <c r="G22" s="17">
        <v>0.91</v>
      </c>
      <c r="H22" s="17">
        <v>0.746879368703559</v>
      </c>
    </row>
    <row r="23">
      <c r="A23" t="str">
        <f t="shared" si="1"/>
        <v>fdroidMove Methodrandom-forest</v>
      </c>
      <c r="B23" s="1" t="s">
        <v>132</v>
      </c>
      <c r="C23" s="1" t="s">
        <v>145</v>
      </c>
      <c r="D23" s="1" t="s">
        <v>79</v>
      </c>
      <c r="E23" s="1" t="s">
        <v>141</v>
      </c>
      <c r="F23" s="17">
        <v>0.73</v>
      </c>
      <c r="G23" s="17">
        <v>0.96</v>
      </c>
      <c r="H23" s="17">
        <v>0.787814734139155</v>
      </c>
    </row>
    <row r="24">
      <c r="A24" t="str">
        <f t="shared" si="1"/>
        <v>fdroidPull Up Methodrandom-forest</v>
      </c>
      <c r="B24" s="1" t="s">
        <v>132</v>
      </c>
      <c r="C24" s="1" t="s">
        <v>145</v>
      </c>
      <c r="D24" s="1" t="s">
        <v>81</v>
      </c>
      <c r="E24" s="1" t="s">
        <v>141</v>
      </c>
      <c r="F24" s="17">
        <v>0.85</v>
      </c>
      <c r="G24" s="17">
        <v>0.96</v>
      </c>
      <c r="H24" s="17">
        <v>0.881937309011329</v>
      </c>
    </row>
    <row r="25">
      <c r="A25" t="str">
        <f t="shared" si="1"/>
        <v>fdroidInline Methodrandom-forest</v>
      </c>
      <c r="B25" s="1" t="s">
        <v>132</v>
      </c>
      <c r="C25" s="1" t="s">
        <v>145</v>
      </c>
      <c r="D25" s="1" t="s">
        <v>78</v>
      </c>
      <c r="E25" s="1" t="s">
        <v>141</v>
      </c>
      <c r="F25" s="17">
        <v>0.94</v>
      </c>
      <c r="G25" s="17">
        <v>0.94</v>
      </c>
      <c r="H25" s="17">
        <v>0.93629503231603</v>
      </c>
    </row>
    <row r="26">
      <c r="A26" t="str">
        <f t="shared" si="1"/>
        <v>fdroidPush Down Methodrandom-forest</v>
      </c>
      <c r="B26" s="1" t="s">
        <v>132</v>
      </c>
      <c r="C26" s="1" t="s">
        <v>145</v>
      </c>
      <c r="D26" s="1" t="s">
        <v>82</v>
      </c>
      <c r="E26" s="1" t="s">
        <v>141</v>
      </c>
      <c r="F26" s="17">
        <v>0.97</v>
      </c>
      <c r="G26" s="17">
        <v>0.93</v>
      </c>
      <c r="H26" s="17">
        <v>0.950777202072538</v>
      </c>
    </row>
    <row r="27">
      <c r="A27" t="str">
        <f t="shared" si="1"/>
        <v>fdroidExtract And Move Methodrandom-forest</v>
      </c>
      <c r="B27" s="1" t="s">
        <v>132</v>
      </c>
      <c r="C27" s="1" t="s">
        <v>145</v>
      </c>
      <c r="D27" s="1" t="s">
        <v>74</v>
      </c>
      <c r="E27" s="1" t="s">
        <v>141</v>
      </c>
      <c r="F27" s="17">
        <v>0.99</v>
      </c>
      <c r="G27" s="17">
        <v>0.94</v>
      </c>
      <c r="H27" s="17">
        <v>0.966852678571428</v>
      </c>
    </row>
    <row r="28">
      <c r="A28" t="str">
        <f t="shared" si="1"/>
        <v>githubRename Methodrandom-forest</v>
      </c>
      <c r="B28" s="1" t="s">
        <v>132</v>
      </c>
      <c r="C28" s="1" t="s">
        <v>139</v>
      </c>
      <c r="D28" s="1" t="s">
        <v>83</v>
      </c>
      <c r="E28" s="1" t="s">
        <v>141</v>
      </c>
      <c r="F28" s="17">
        <v>0.87</v>
      </c>
      <c r="G28" s="17">
        <v>0.95</v>
      </c>
      <c r="H28" s="17">
        <v>0.903429212911971</v>
      </c>
    </row>
    <row r="29">
      <c r="A29" t="str">
        <f t="shared" si="1"/>
        <v>githubExtract Methodrandom-forest</v>
      </c>
      <c r="B29" s="1" t="s">
        <v>132</v>
      </c>
      <c r="C29" s="1" t="s">
        <v>139</v>
      </c>
      <c r="D29" s="1" t="s">
        <v>76</v>
      </c>
      <c r="E29" s="1" t="s">
        <v>141</v>
      </c>
      <c r="F29" s="17">
        <v>0.81</v>
      </c>
      <c r="G29" s="17">
        <v>0.82</v>
      </c>
      <c r="H29" s="17">
        <v>0.811045920528679</v>
      </c>
    </row>
    <row r="30">
      <c r="A30" t="str">
        <f t="shared" si="1"/>
        <v>githubMove Methodrandom-forest</v>
      </c>
      <c r="B30" s="1" t="s">
        <v>132</v>
      </c>
      <c r="C30" s="1" t="s">
        <v>139</v>
      </c>
      <c r="D30" s="1" t="s">
        <v>79</v>
      </c>
      <c r="E30" s="1" t="s">
        <v>141</v>
      </c>
      <c r="F30" s="17">
        <v>0.64</v>
      </c>
      <c r="G30" s="17">
        <v>0.96</v>
      </c>
      <c r="H30" s="17">
        <v>0.699762252853562</v>
      </c>
    </row>
    <row r="31">
      <c r="A31" t="str">
        <f t="shared" si="1"/>
        <v>githubPull Up Methodrandom-forest</v>
      </c>
      <c r="B31" s="1" t="s">
        <v>132</v>
      </c>
      <c r="C31" s="1" t="s">
        <v>139</v>
      </c>
      <c r="D31" s="1" t="s">
        <v>81</v>
      </c>
      <c r="E31" s="1" t="s">
        <v>141</v>
      </c>
      <c r="F31" s="17">
        <v>0.73</v>
      </c>
      <c r="G31" s="17">
        <v>0.95</v>
      </c>
      <c r="H31" s="17">
        <v>0.787233332421925</v>
      </c>
    </row>
    <row r="32">
      <c r="A32" t="str">
        <f t="shared" si="1"/>
        <v>githubPush Down Methodrandom-forest</v>
      </c>
      <c r="B32" s="1" t="s">
        <v>132</v>
      </c>
      <c r="C32" s="1" t="s">
        <v>139</v>
      </c>
      <c r="D32" s="1" t="s">
        <v>82</v>
      </c>
      <c r="E32" s="1" t="s">
        <v>141</v>
      </c>
      <c r="F32" s="17">
        <v>0.79</v>
      </c>
      <c r="G32" s="17">
        <v>0.91</v>
      </c>
      <c r="H32" s="17">
        <v>0.81621110796113</v>
      </c>
    </row>
    <row r="33">
      <c r="A33" t="str">
        <f t="shared" si="1"/>
        <v>githubInline Methodrandom-forest</v>
      </c>
      <c r="B33" s="1" t="s">
        <v>132</v>
      </c>
      <c r="C33" s="1" t="s">
        <v>139</v>
      </c>
      <c r="D33" s="1" t="s">
        <v>78</v>
      </c>
      <c r="E33" s="1" t="s">
        <v>141</v>
      </c>
      <c r="F33" s="17">
        <v>0.77</v>
      </c>
      <c r="G33" s="17">
        <v>0.97</v>
      </c>
      <c r="H33" s="17">
        <v>0.828633743363858</v>
      </c>
    </row>
    <row r="34">
      <c r="A34" t="str">
        <f t="shared" si="1"/>
        <v>githubExtract And Move Methodrandom-forest</v>
      </c>
      <c r="B34" s="1" t="s">
        <v>132</v>
      </c>
      <c r="C34" s="1" t="s">
        <v>139</v>
      </c>
      <c r="D34" s="1" t="s">
        <v>74</v>
      </c>
      <c r="E34" s="1" t="s">
        <v>141</v>
      </c>
      <c r="F34" s="17">
        <v>0.93</v>
      </c>
      <c r="G34" s="17">
        <v>0.84</v>
      </c>
      <c r="H34" s="17">
        <v>0.881129831310367</v>
      </c>
    </row>
    <row r="35">
      <c r="A35" t="str">
        <f t="shared" si="1"/>
        <v>apacheMove Classrandom-forest</v>
      </c>
      <c r="B35" s="1" t="s">
        <v>132</v>
      </c>
      <c r="C35" s="1" t="s">
        <v>144</v>
      </c>
      <c r="D35" s="1" t="s">
        <v>68</v>
      </c>
      <c r="E35" s="1" t="s">
        <v>141</v>
      </c>
      <c r="F35" s="17">
        <v>1.0</v>
      </c>
      <c r="G35" s="17">
        <v>1.0</v>
      </c>
      <c r="H35" s="17">
        <v>1.0</v>
      </c>
    </row>
    <row r="36">
      <c r="A36" t="str">
        <f t="shared" si="1"/>
        <v>apacheExtract Classrandom-forest</v>
      </c>
      <c r="B36" s="1" t="s">
        <v>132</v>
      </c>
      <c r="C36" s="1" t="s">
        <v>144</v>
      </c>
      <c r="D36" s="1" t="s">
        <v>58</v>
      </c>
      <c r="E36" s="1" t="s">
        <v>141</v>
      </c>
      <c r="F36" s="17">
        <v>0.96</v>
      </c>
      <c r="G36" s="17">
        <v>0.99</v>
      </c>
      <c r="H36" s="17">
        <v>0.978535821108104</v>
      </c>
    </row>
    <row r="37">
      <c r="A37" t="str">
        <f t="shared" si="1"/>
        <v>apacheExtract Superclassrandom-forest</v>
      </c>
      <c r="B37" s="1" t="s">
        <v>132</v>
      </c>
      <c r="C37" s="1" t="s">
        <v>144</v>
      </c>
      <c r="D37" s="1" t="s">
        <v>59</v>
      </c>
      <c r="E37" s="1" t="s">
        <v>141</v>
      </c>
      <c r="F37" s="17">
        <v>0.98</v>
      </c>
      <c r="G37" s="17">
        <v>1.0</v>
      </c>
      <c r="H37" s="17">
        <v>0.989905284147557</v>
      </c>
    </row>
    <row r="38">
      <c r="A38" t="str">
        <f t="shared" si="1"/>
        <v>apacheExtract Interfacerandom-forest</v>
      </c>
      <c r="B38" s="1" t="s">
        <v>132</v>
      </c>
      <c r="C38" s="1" t="s">
        <v>144</v>
      </c>
      <c r="D38" s="1" t="s">
        <v>62</v>
      </c>
      <c r="E38" s="1" t="s">
        <v>141</v>
      </c>
      <c r="F38" s="17">
        <v>0.97</v>
      </c>
      <c r="G38" s="17">
        <v>0.98</v>
      </c>
      <c r="H38" s="17">
        <v>0.97303802877083</v>
      </c>
    </row>
    <row r="39">
      <c r="A39" t="str">
        <f t="shared" si="1"/>
        <v>apacheExtract Subclassrandom-forest</v>
      </c>
      <c r="B39" s="1" t="s">
        <v>132</v>
      </c>
      <c r="C39" s="1" t="s">
        <v>144</v>
      </c>
      <c r="D39" s="1" t="s">
        <v>63</v>
      </c>
      <c r="E39" s="1" t="s">
        <v>141</v>
      </c>
      <c r="F39" s="17">
        <v>0.9</v>
      </c>
      <c r="G39" s="17">
        <v>0.91</v>
      </c>
      <c r="H39" s="17">
        <v>0.908090015667283</v>
      </c>
    </row>
    <row r="40">
      <c r="A40" t="str">
        <f t="shared" si="1"/>
        <v>apacheRename Classrandom-forest</v>
      </c>
      <c r="B40" s="1" t="s">
        <v>132</v>
      </c>
      <c r="C40" s="1" t="s">
        <v>144</v>
      </c>
      <c r="D40" s="1" t="s">
        <v>70</v>
      </c>
      <c r="E40" s="1" t="s">
        <v>141</v>
      </c>
      <c r="F40" s="17">
        <v>0.93</v>
      </c>
      <c r="G40" s="17">
        <v>0.94</v>
      </c>
      <c r="H40" s="17">
        <v>0.930990259740259</v>
      </c>
    </row>
    <row r="41">
      <c r="A41" t="str">
        <f t="shared" si="1"/>
        <v>apacheMove And Rename Classrandom-forest</v>
      </c>
      <c r="B41" s="1" t="s">
        <v>132</v>
      </c>
      <c r="C41" s="1" t="s">
        <v>144</v>
      </c>
      <c r="D41" s="1" t="s">
        <v>67</v>
      </c>
      <c r="E41" s="1" t="s">
        <v>141</v>
      </c>
      <c r="F41" s="17">
        <v>0.97</v>
      </c>
      <c r="G41" s="17">
        <v>0.97</v>
      </c>
      <c r="H41" s="17">
        <v>0.970138888888888</v>
      </c>
    </row>
    <row r="42">
      <c r="A42" t="str">
        <f t="shared" si="1"/>
        <v>githubMove Classrandom-forest</v>
      </c>
      <c r="B42" s="1" t="s">
        <v>132</v>
      </c>
      <c r="C42" s="1" t="s">
        <v>139</v>
      </c>
      <c r="D42" s="1" t="s">
        <v>68</v>
      </c>
      <c r="E42" s="1" t="s">
        <v>141</v>
      </c>
      <c r="F42" s="17">
        <v>1.0</v>
      </c>
      <c r="G42" s="17">
        <v>1.0</v>
      </c>
      <c r="H42" s="17">
        <v>0.999316229411946</v>
      </c>
    </row>
    <row r="43">
      <c r="A43" t="str">
        <f t="shared" si="1"/>
        <v>githubExtract Classrandom-forest</v>
      </c>
      <c r="B43" s="1" t="s">
        <v>132</v>
      </c>
      <c r="C43" s="1" t="s">
        <v>139</v>
      </c>
      <c r="D43" s="1" t="s">
        <v>58</v>
      </c>
      <c r="E43" s="1" t="s">
        <v>141</v>
      </c>
      <c r="F43" s="17">
        <v>0.97</v>
      </c>
      <c r="G43" s="17">
        <v>0.99</v>
      </c>
      <c r="H43" s="17">
        <v>0.978490930440962</v>
      </c>
    </row>
    <row r="44">
      <c r="A44" t="str">
        <f t="shared" si="1"/>
        <v>githubExtract Superclassrandom-forest</v>
      </c>
      <c r="B44" s="1" t="s">
        <v>132</v>
      </c>
      <c r="C44" s="1" t="s">
        <v>139</v>
      </c>
      <c r="D44" s="1" t="s">
        <v>59</v>
      </c>
      <c r="E44" s="1" t="s">
        <v>141</v>
      </c>
      <c r="F44" s="17">
        <v>0.98</v>
      </c>
      <c r="G44" s="17">
        <v>1.0</v>
      </c>
      <c r="H44" s="17">
        <v>0.990053150397083</v>
      </c>
    </row>
    <row r="45">
      <c r="A45" t="str">
        <f t="shared" si="1"/>
        <v>githubExtract Interfacerandom-forest</v>
      </c>
      <c r="B45" s="1" t="s">
        <v>132</v>
      </c>
      <c r="C45" s="1" t="s">
        <v>139</v>
      </c>
      <c r="D45" s="1" t="s">
        <v>62</v>
      </c>
      <c r="E45" s="1" t="s">
        <v>141</v>
      </c>
      <c r="F45" s="17">
        <v>0.87</v>
      </c>
      <c r="G45" s="17">
        <v>0.9</v>
      </c>
      <c r="H45" s="17">
        <v>0.879747678269529</v>
      </c>
    </row>
    <row r="46">
      <c r="A46" t="str">
        <f t="shared" si="1"/>
        <v>githubExtract Subclassrandom-forest</v>
      </c>
      <c r="B46" s="1" t="s">
        <v>132</v>
      </c>
      <c r="C46" s="1" t="s">
        <v>139</v>
      </c>
      <c r="D46" s="1" t="s">
        <v>63</v>
      </c>
      <c r="E46" s="1" t="s">
        <v>141</v>
      </c>
      <c r="F46" s="17">
        <v>0.87</v>
      </c>
      <c r="G46" s="17">
        <v>0.93</v>
      </c>
      <c r="H46" s="17">
        <v>0.895101749699038</v>
      </c>
    </row>
    <row r="47">
      <c r="A47" t="str">
        <f t="shared" si="1"/>
        <v>githubRename Classrandom-forest</v>
      </c>
      <c r="B47" s="1" t="s">
        <v>132</v>
      </c>
      <c r="C47" s="1" t="s">
        <v>139</v>
      </c>
      <c r="D47" s="1" t="s">
        <v>70</v>
      </c>
      <c r="E47" s="1" t="s">
        <v>141</v>
      </c>
      <c r="F47" s="17">
        <v>0.93</v>
      </c>
      <c r="G47" s="17">
        <v>0.96</v>
      </c>
      <c r="H47" s="17">
        <v>0.939127251834828</v>
      </c>
    </row>
    <row r="48">
      <c r="A48" t="str">
        <f t="shared" si="1"/>
        <v>githubMove And Rename Classrandom-forest</v>
      </c>
      <c r="B48" s="1" t="s">
        <v>132</v>
      </c>
      <c r="C48" s="1" t="s">
        <v>139</v>
      </c>
      <c r="D48" s="1" t="s">
        <v>67</v>
      </c>
      <c r="E48" s="1" t="s">
        <v>141</v>
      </c>
      <c r="F48" s="17">
        <v>0.99</v>
      </c>
      <c r="G48" s="17">
        <v>1.0</v>
      </c>
      <c r="H48" s="17">
        <v>0.99537037037037</v>
      </c>
    </row>
    <row r="49">
      <c r="A49" t="str">
        <f t="shared" si="1"/>
        <v>apacheRename Methodrandom-forest</v>
      </c>
      <c r="B49" s="1" t="s">
        <v>132</v>
      </c>
      <c r="C49" s="1" t="s">
        <v>144</v>
      </c>
      <c r="D49" s="1" t="s">
        <v>83</v>
      </c>
      <c r="E49" s="1" t="s">
        <v>141</v>
      </c>
      <c r="F49" s="17">
        <v>0.91</v>
      </c>
      <c r="G49" s="17">
        <v>0.98</v>
      </c>
      <c r="H49" s="17">
        <v>0.941612660764433</v>
      </c>
    </row>
    <row r="50">
      <c r="A50" t="str">
        <f t="shared" si="1"/>
        <v>apacheExtract Methodrandom-forest</v>
      </c>
      <c r="B50" s="1" t="s">
        <v>132</v>
      </c>
      <c r="C50" s="1" t="s">
        <v>144</v>
      </c>
      <c r="D50" s="1" t="s">
        <v>76</v>
      </c>
      <c r="E50" s="1" t="s">
        <v>141</v>
      </c>
      <c r="F50" s="17">
        <v>0.89</v>
      </c>
      <c r="G50" s="17">
        <v>0.95</v>
      </c>
      <c r="H50" s="17">
        <v>0.916706400939337</v>
      </c>
    </row>
    <row r="51">
      <c r="A51" t="str">
        <f t="shared" si="1"/>
        <v>apachePull Up Methodrandom-forest</v>
      </c>
      <c r="B51" s="1" t="s">
        <v>132</v>
      </c>
      <c r="C51" s="1" t="s">
        <v>144</v>
      </c>
      <c r="D51" s="1" t="s">
        <v>81</v>
      </c>
      <c r="E51" s="1" t="s">
        <v>141</v>
      </c>
      <c r="F51" s="17">
        <v>0.85</v>
      </c>
      <c r="G51" s="17">
        <v>0.86</v>
      </c>
      <c r="H51" s="17">
        <v>0.817139780012311</v>
      </c>
    </row>
    <row r="52">
      <c r="A52" t="str">
        <f t="shared" si="1"/>
        <v>apacheMove Methodrandom-forest</v>
      </c>
      <c r="B52" s="1" t="s">
        <v>132</v>
      </c>
      <c r="C52" s="1" t="s">
        <v>144</v>
      </c>
      <c r="D52" s="1" t="s">
        <v>79</v>
      </c>
      <c r="E52" s="1" t="s">
        <v>141</v>
      </c>
      <c r="F52" s="17">
        <v>0.71</v>
      </c>
      <c r="G52" s="17">
        <v>0.94</v>
      </c>
      <c r="H52" s="17">
        <v>0.755167483394458</v>
      </c>
    </row>
    <row r="53">
      <c r="A53" t="str">
        <f t="shared" si="1"/>
        <v>apachePush Down Methodrandom-forest</v>
      </c>
      <c r="B53" s="1" t="s">
        <v>132</v>
      </c>
      <c r="C53" s="1" t="s">
        <v>144</v>
      </c>
      <c r="D53" s="1" t="s">
        <v>82</v>
      </c>
      <c r="E53" s="1" t="s">
        <v>141</v>
      </c>
      <c r="F53" s="17">
        <v>0.77</v>
      </c>
      <c r="G53" s="17">
        <v>0.91</v>
      </c>
      <c r="H53" s="17">
        <v>0.804168683829585</v>
      </c>
    </row>
    <row r="54">
      <c r="A54" t="str">
        <f t="shared" si="1"/>
        <v>apacheInline Methodrandom-forest</v>
      </c>
      <c r="B54" s="1" t="s">
        <v>132</v>
      </c>
      <c r="C54" s="1" t="s">
        <v>144</v>
      </c>
      <c r="D54" s="1" t="s">
        <v>78</v>
      </c>
      <c r="E54" s="1" t="s">
        <v>141</v>
      </c>
      <c r="F54" s="17">
        <v>0.75</v>
      </c>
      <c r="G54" s="17">
        <v>0.98</v>
      </c>
      <c r="H54" s="17">
        <v>0.809910488096588</v>
      </c>
    </row>
    <row r="55">
      <c r="A55" t="str">
        <f t="shared" si="1"/>
        <v>apacheExtract And Move Methodrandom-forest</v>
      </c>
      <c r="B55" s="1" t="s">
        <v>132</v>
      </c>
      <c r="C55" s="1" t="s">
        <v>144</v>
      </c>
      <c r="D55" s="1" t="s">
        <v>74</v>
      </c>
      <c r="E55" s="1" t="s">
        <v>141</v>
      </c>
      <c r="F55" s="17">
        <v>0.86</v>
      </c>
      <c r="G55" s="17">
        <v>0.94</v>
      </c>
      <c r="H55" s="17">
        <v>0.879659704935948</v>
      </c>
    </row>
    <row r="56">
      <c r="A56" t="str">
        <f t="shared" si="1"/>
        <v>Rename Parameterrandom-forest</v>
      </c>
      <c r="B56" s="1" t="s">
        <v>132</v>
      </c>
      <c r="D56" s="1" t="s">
        <v>89</v>
      </c>
      <c r="E56" s="1" t="s">
        <v>141</v>
      </c>
      <c r="F56" s="17">
        <v>0.79</v>
      </c>
      <c r="G56" s="17">
        <v>0.84</v>
      </c>
      <c r="H56" s="17">
        <v>0.778455817756933</v>
      </c>
    </row>
    <row r="57">
      <c r="A57" t="str">
        <f t="shared" si="1"/>
        <v>Rename Variablerandom-forest</v>
      </c>
      <c r="B57" s="1" t="s">
        <v>132</v>
      </c>
      <c r="D57" s="1" t="s">
        <v>91</v>
      </c>
      <c r="E57" s="1" t="s">
        <v>141</v>
      </c>
      <c r="F57" s="17">
        <v>0.77</v>
      </c>
      <c r="G57" s="17">
        <v>0.98</v>
      </c>
      <c r="H57" s="17">
        <v>0.830964992322797</v>
      </c>
    </row>
    <row r="58">
      <c r="A58" t="str">
        <f t="shared" si="1"/>
        <v>Inline Variablerandom-forest</v>
      </c>
      <c r="B58" s="1" t="s">
        <v>132</v>
      </c>
      <c r="D58" s="1" t="s">
        <v>87</v>
      </c>
      <c r="E58" s="1" t="s">
        <v>141</v>
      </c>
      <c r="F58" s="17">
        <v>0.79</v>
      </c>
      <c r="G58" s="17">
        <v>0.97</v>
      </c>
      <c r="H58" s="17">
        <v>0.856756394178738</v>
      </c>
    </row>
    <row r="59">
      <c r="A59" t="str">
        <f t="shared" si="1"/>
        <v>Replace Variable With Attributerandom-forest</v>
      </c>
      <c r="B59" s="1" t="s">
        <v>132</v>
      </c>
      <c r="D59" s="1" t="s">
        <v>93</v>
      </c>
      <c r="E59" s="1" t="s">
        <v>141</v>
      </c>
      <c r="F59" s="17">
        <v>0.79</v>
      </c>
      <c r="G59" s="17">
        <v>0.95</v>
      </c>
      <c r="H59" s="17">
        <v>0.848906876583585</v>
      </c>
    </row>
    <row r="60">
      <c r="A60" t="str">
        <f t="shared" si="1"/>
        <v>Parameterize Variablerandom-forest</v>
      </c>
      <c r="B60" s="1" t="s">
        <v>132</v>
      </c>
      <c r="D60" s="1" t="s">
        <v>88</v>
      </c>
      <c r="E60" s="1" t="s">
        <v>141</v>
      </c>
      <c r="F60" s="17">
        <v>0.95</v>
      </c>
      <c r="G60" s="17">
        <v>0.8</v>
      </c>
      <c r="H60" s="17">
        <v>0.878263222732501</v>
      </c>
    </row>
    <row r="61">
      <c r="A61" t="str">
        <f t="shared" si="1"/>
        <v>Extract Variablerandom-forest</v>
      </c>
      <c r="B61" s="1" t="s">
        <v>132</v>
      </c>
      <c r="D61" s="1" t="s">
        <v>85</v>
      </c>
      <c r="E61" s="1" t="s">
        <v>141</v>
      </c>
      <c r="F61" s="17">
        <v>0.97</v>
      </c>
      <c r="G61" s="17">
        <v>0.97</v>
      </c>
      <c r="H61" s="17">
        <v>0.966678159129835</v>
      </c>
    </row>
    <row r="62">
      <c r="A62" t="str">
        <f t="shared" si="1"/>
        <v>githubRename Parameterrandom-forest</v>
      </c>
      <c r="B62" s="1" t="s">
        <v>132</v>
      </c>
      <c r="C62" s="1" t="s">
        <v>139</v>
      </c>
      <c r="D62" s="1" t="s">
        <v>89</v>
      </c>
      <c r="E62" s="1" t="s">
        <v>141</v>
      </c>
      <c r="F62" s="17">
        <v>0.79</v>
      </c>
      <c r="G62" s="17">
        <v>0.85</v>
      </c>
      <c r="H62" s="17">
        <v>0.784861434051945</v>
      </c>
    </row>
    <row r="63">
      <c r="A63" t="str">
        <f t="shared" si="1"/>
        <v>githubRename Variablerandom-forest</v>
      </c>
      <c r="B63" s="1" t="s">
        <v>132</v>
      </c>
      <c r="C63" s="1" t="s">
        <v>139</v>
      </c>
      <c r="D63" s="1" t="s">
        <v>91</v>
      </c>
      <c r="E63" s="1" t="s">
        <v>141</v>
      </c>
      <c r="F63" s="17">
        <v>0.75</v>
      </c>
      <c r="G63" s="17">
        <v>0.98</v>
      </c>
      <c r="H63" s="17">
        <v>0.817339940562004</v>
      </c>
    </row>
    <row r="64">
      <c r="A64" t="str">
        <f t="shared" si="1"/>
        <v>githubInline Variablerandom-forest</v>
      </c>
      <c r="B64" s="1" t="s">
        <v>132</v>
      </c>
      <c r="C64" s="1" t="s">
        <v>139</v>
      </c>
      <c r="D64" s="1" t="s">
        <v>87</v>
      </c>
      <c r="E64" s="1" t="s">
        <v>141</v>
      </c>
      <c r="F64" s="17">
        <v>0.79</v>
      </c>
      <c r="G64" s="17">
        <v>0.99</v>
      </c>
      <c r="H64" s="17">
        <v>0.859426055079085</v>
      </c>
    </row>
    <row r="65">
      <c r="A65" t="str">
        <f t="shared" si="1"/>
        <v>githubReplace Variable With Attributerandom-forest</v>
      </c>
      <c r="B65" s="1" t="s">
        <v>132</v>
      </c>
      <c r="C65" s="1" t="s">
        <v>139</v>
      </c>
      <c r="D65" s="1" t="s">
        <v>93</v>
      </c>
      <c r="E65" s="1" t="s">
        <v>141</v>
      </c>
      <c r="F65" s="17">
        <v>0.83</v>
      </c>
      <c r="G65" s="17">
        <v>0.85</v>
      </c>
      <c r="H65" s="17">
        <v>0.834012523234942</v>
      </c>
    </row>
    <row r="66">
      <c r="A66" t="str">
        <f t="shared" si="1"/>
        <v>githubParameterize Variablerandom-forest</v>
      </c>
      <c r="B66" s="1" t="s">
        <v>132</v>
      </c>
      <c r="C66" s="1" t="s">
        <v>139</v>
      </c>
      <c r="D66" s="1" t="s">
        <v>88</v>
      </c>
      <c r="E66" s="1" t="s">
        <v>141</v>
      </c>
      <c r="F66" s="17">
        <v>0.94</v>
      </c>
      <c r="G66" s="17">
        <v>0.8</v>
      </c>
      <c r="H66" s="17">
        <v>0.872324512214278</v>
      </c>
    </row>
    <row r="67">
      <c r="A67" t="str">
        <f t="shared" si="1"/>
        <v>githubExtract Variablerandom-forest</v>
      </c>
      <c r="B67" s="1" t="s">
        <v>132</v>
      </c>
      <c r="C67" s="1" t="s">
        <v>139</v>
      </c>
      <c r="D67" s="1" t="s">
        <v>85</v>
      </c>
      <c r="E67" s="1" t="s">
        <v>141</v>
      </c>
      <c r="F67" s="17">
        <v>0.95</v>
      </c>
      <c r="G67" s="17">
        <v>0.96</v>
      </c>
      <c r="H67" s="17">
        <v>0.956561625582944</v>
      </c>
    </row>
    <row r="68">
      <c r="A68" t="str">
        <f t="shared" si="1"/>
        <v>Rename Methodrandom-forest</v>
      </c>
      <c r="B68" s="1" t="s">
        <v>132</v>
      </c>
      <c r="D68" s="1" t="s">
        <v>83</v>
      </c>
      <c r="E68" s="1" t="s">
        <v>141</v>
      </c>
      <c r="F68" s="17">
        <v>0.87</v>
      </c>
      <c r="G68" s="17">
        <v>0.95</v>
      </c>
      <c r="H68" s="17">
        <v>0.900658252576514</v>
      </c>
    </row>
    <row r="69">
      <c r="A69" t="str">
        <f t="shared" si="1"/>
        <v>Extract Methodrandom-forest</v>
      </c>
      <c r="B69" s="1" t="s">
        <v>132</v>
      </c>
      <c r="D69" s="1" t="s">
        <v>76</v>
      </c>
      <c r="E69" s="1" t="s">
        <v>141</v>
      </c>
      <c r="F69" s="17">
        <v>0.82</v>
      </c>
      <c r="G69" s="17">
        <v>0.87</v>
      </c>
      <c r="H69" s="17">
        <v>0.833083044573959</v>
      </c>
    </row>
    <row r="70">
      <c r="A70" t="str">
        <f t="shared" si="1"/>
        <v>Move Methodrandom-forest</v>
      </c>
      <c r="B70" s="1" t="s">
        <v>132</v>
      </c>
      <c r="D70" s="1" t="s">
        <v>79</v>
      </c>
      <c r="E70" s="1" t="s">
        <v>141</v>
      </c>
      <c r="F70" s="17">
        <v>0.64</v>
      </c>
      <c r="G70" s="17">
        <v>0.96</v>
      </c>
      <c r="H70" s="17">
        <v>0.705762794888529</v>
      </c>
    </row>
    <row r="71">
      <c r="A71" t="str">
        <f t="shared" si="1"/>
        <v>Pull Up Methodrandom-forest</v>
      </c>
      <c r="B71" s="1" t="s">
        <v>132</v>
      </c>
      <c r="D71" s="1" t="s">
        <v>81</v>
      </c>
      <c r="E71" s="1" t="s">
        <v>141</v>
      </c>
      <c r="F71" s="17">
        <v>0.72</v>
      </c>
      <c r="G71" s="17">
        <v>0.97</v>
      </c>
      <c r="H71" s="17">
        <v>0.780502012794641</v>
      </c>
    </row>
    <row r="72">
      <c r="A72" t="str">
        <f t="shared" si="1"/>
        <v>Push Down Methodrandom-forest</v>
      </c>
      <c r="B72" s="1" t="s">
        <v>132</v>
      </c>
      <c r="D72" s="1" t="s">
        <v>82</v>
      </c>
      <c r="E72" s="1" t="s">
        <v>141</v>
      </c>
      <c r="F72" s="17">
        <v>0.8</v>
      </c>
      <c r="G72" s="17">
        <v>0.93</v>
      </c>
      <c r="H72" s="17">
        <v>0.826664537761456</v>
      </c>
    </row>
    <row r="73">
      <c r="A73" t="str">
        <f t="shared" si="1"/>
        <v>Inline Methodrandom-forest</v>
      </c>
      <c r="B73" s="1" t="s">
        <v>132</v>
      </c>
      <c r="D73" s="1" t="s">
        <v>78</v>
      </c>
      <c r="E73" s="1" t="s">
        <v>141</v>
      </c>
      <c r="F73" s="17">
        <v>0.77</v>
      </c>
      <c r="G73" s="17">
        <v>0.97</v>
      </c>
      <c r="H73" s="17">
        <v>0.833168194074509</v>
      </c>
    </row>
    <row r="74">
      <c r="A74" t="str">
        <f t="shared" si="1"/>
        <v>Extract And Move Methodrandom-forest</v>
      </c>
      <c r="B74" s="1" t="s">
        <v>132</v>
      </c>
      <c r="D74" s="1" t="s">
        <v>74</v>
      </c>
      <c r="E74" s="1" t="s">
        <v>141</v>
      </c>
      <c r="F74" s="17">
        <v>0.93</v>
      </c>
      <c r="G74" s="17">
        <v>0.88</v>
      </c>
      <c r="H74" s="17">
        <v>0.900129526008822</v>
      </c>
    </row>
    <row r="75">
      <c r="A75" t="str">
        <f t="shared" si="1"/>
        <v>Move Classrandom-forest</v>
      </c>
      <c r="B75" s="1" t="s">
        <v>132</v>
      </c>
      <c r="D75" s="1" t="s">
        <v>68</v>
      </c>
      <c r="E75" s="1" t="s">
        <v>141</v>
      </c>
      <c r="F75" s="17">
        <v>1.0</v>
      </c>
      <c r="G75" s="17">
        <v>1.0</v>
      </c>
      <c r="H75" s="17">
        <v>0.99915822281283</v>
      </c>
    </row>
    <row r="76">
      <c r="A76" t="str">
        <f t="shared" si="1"/>
        <v>Extract Classrandom-forest</v>
      </c>
      <c r="B76" s="1" t="s">
        <v>132</v>
      </c>
      <c r="D76" s="1" t="s">
        <v>58</v>
      </c>
      <c r="E76" s="1" t="s">
        <v>141</v>
      </c>
      <c r="F76" s="17">
        <v>0.97</v>
      </c>
      <c r="G76" s="17">
        <v>0.99</v>
      </c>
      <c r="H76" s="17">
        <v>0.979377704728849</v>
      </c>
    </row>
    <row r="77">
      <c r="A77" t="str">
        <f t="shared" si="1"/>
        <v>Extract Superclassrandom-forest</v>
      </c>
      <c r="B77" s="1" t="s">
        <v>132</v>
      </c>
      <c r="D77" s="1" t="s">
        <v>59</v>
      </c>
      <c r="E77" s="1" t="s">
        <v>141</v>
      </c>
      <c r="F77" s="17">
        <v>0.98</v>
      </c>
      <c r="G77" s="17">
        <v>0.99</v>
      </c>
      <c r="H77" s="17">
        <v>0.988776785011758</v>
      </c>
    </row>
    <row r="78">
      <c r="A78" t="str">
        <f t="shared" si="1"/>
        <v>Extract Interfacerandom-forest</v>
      </c>
      <c r="B78" s="1" t="s">
        <v>132</v>
      </c>
      <c r="D78" s="1" t="s">
        <v>62</v>
      </c>
      <c r="E78" s="1" t="s">
        <v>141</v>
      </c>
      <c r="F78" s="17">
        <v>0.87</v>
      </c>
      <c r="G78" s="17">
        <v>0.92</v>
      </c>
      <c r="H78" s="17">
        <v>0.888955740160697</v>
      </c>
    </row>
    <row r="79">
      <c r="A79" t="str">
        <f t="shared" si="1"/>
        <v>Extract Subclassrandom-forest</v>
      </c>
      <c r="B79" s="1" t="s">
        <v>132</v>
      </c>
      <c r="D79" s="1" t="s">
        <v>63</v>
      </c>
      <c r="E79" s="1" t="s">
        <v>141</v>
      </c>
      <c r="F79" s="17">
        <v>0.87</v>
      </c>
      <c r="G79" s="17">
        <v>0.94</v>
      </c>
      <c r="H79" s="17">
        <v>0.898382002067173</v>
      </c>
    </row>
    <row r="80">
      <c r="A80" t="str">
        <f t="shared" si="1"/>
        <v>Rename Classrandom-forest</v>
      </c>
      <c r="B80" s="1" t="s">
        <v>132</v>
      </c>
      <c r="D80" s="1" t="s">
        <v>70</v>
      </c>
      <c r="E80" s="1" t="s">
        <v>141</v>
      </c>
      <c r="F80" s="17">
        <v>0.93</v>
      </c>
      <c r="G80" s="17">
        <v>0.95</v>
      </c>
      <c r="H80" s="17">
        <v>0.938858395989975</v>
      </c>
    </row>
    <row r="81">
      <c r="A81" t="str">
        <f t="shared" si="1"/>
        <v>Move And Rename Classrandom-forest</v>
      </c>
      <c r="B81" s="1" t="s">
        <v>132</v>
      </c>
      <c r="D81" s="1" t="s">
        <v>67</v>
      </c>
      <c r="E81" s="1" t="s">
        <v>141</v>
      </c>
      <c r="F81" s="17">
        <v>0.99</v>
      </c>
      <c r="G81" s="17">
        <v>1.0</v>
      </c>
      <c r="H81" s="17">
        <v>0.996153846153846</v>
      </c>
    </row>
    <row r="82">
      <c r="F82" s="19"/>
      <c r="G82" s="19"/>
      <c r="H82" s="19"/>
    </row>
    <row r="83">
      <c r="F83" s="19"/>
      <c r="G83" s="19"/>
      <c r="H83" s="19"/>
    </row>
    <row r="84">
      <c r="F84" s="19"/>
      <c r="G84" s="19"/>
      <c r="H84" s="19"/>
    </row>
    <row r="85">
      <c r="F85" s="19"/>
      <c r="G85" s="19"/>
      <c r="H85" s="19"/>
    </row>
    <row r="86">
      <c r="F86" s="19"/>
      <c r="G86" s="19"/>
      <c r="H86" s="19"/>
    </row>
    <row r="87">
      <c r="F87" s="19"/>
      <c r="G87" s="19"/>
      <c r="H87" s="19"/>
    </row>
    <row r="88">
      <c r="F88" s="19"/>
      <c r="G88" s="19"/>
      <c r="H88" s="19"/>
    </row>
    <row r="89">
      <c r="F89" s="19"/>
      <c r="G89" s="19"/>
      <c r="H89" s="19"/>
    </row>
    <row r="90">
      <c r="F90" s="19"/>
      <c r="G90" s="19"/>
      <c r="H90" s="19"/>
    </row>
    <row r="91">
      <c r="F91" s="19"/>
      <c r="G91" s="19"/>
      <c r="H91" s="19"/>
    </row>
    <row r="92">
      <c r="F92" s="19"/>
      <c r="G92" s="19"/>
      <c r="H92" s="19"/>
    </row>
    <row r="93">
      <c r="F93" s="19"/>
      <c r="G93" s="19"/>
      <c r="H93" s="19"/>
    </row>
    <row r="94">
      <c r="F94" s="19"/>
      <c r="G94" s="19"/>
      <c r="H94" s="19"/>
    </row>
    <row r="95">
      <c r="F95" s="19"/>
      <c r="G95" s="19"/>
      <c r="H95" s="19"/>
    </row>
    <row r="96">
      <c r="F96" s="19"/>
      <c r="G96" s="19"/>
      <c r="H96" s="19"/>
    </row>
    <row r="97">
      <c r="F97" s="19"/>
      <c r="G97" s="19"/>
      <c r="H97" s="19"/>
    </row>
    <row r="98">
      <c r="F98" s="19"/>
      <c r="G98" s="19"/>
      <c r="H98" s="19"/>
    </row>
    <row r="99">
      <c r="F99" s="19"/>
      <c r="G99" s="19"/>
      <c r="H99" s="19"/>
    </row>
    <row r="100">
      <c r="F100" s="19"/>
      <c r="G100" s="19"/>
      <c r="H100" s="19"/>
    </row>
    <row r="101">
      <c r="F101" s="19"/>
      <c r="G101" s="19"/>
      <c r="H101" s="19"/>
    </row>
    <row r="102">
      <c r="F102" s="19"/>
      <c r="G102" s="19"/>
      <c r="H102" s="19"/>
    </row>
    <row r="103">
      <c r="F103" s="19"/>
      <c r="G103" s="19"/>
      <c r="H103" s="19"/>
    </row>
    <row r="104">
      <c r="F104" s="19"/>
      <c r="G104" s="19"/>
      <c r="H104" s="19"/>
    </row>
    <row r="105">
      <c r="F105" s="19"/>
      <c r="G105" s="19"/>
      <c r="H105" s="19"/>
    </row>
    <row r="106">
      <c r="F106" s="19"/>
      <c r="G106" s="19"/>
      <c r="H106" s="19"/>
    </row>
    <row r="107">
      <c r="F107" s="19"/>
      <c r="G107" s="19"/>
      <c r="H107" s="19"/>
    </row>
    <row r="108">
      <c r="F108" s="19"/>
      <c r="G108" s="19"/>
      <c r="H108" s="19"/>
    </row>
    <row r="109">
      <c r="F109" s="19"/>
      <c r="G109" s="19"/>
      <c r="H109" s="19"/>
    </row>
    <row r="110">
      <c r="F110" s="19"/>
      <c r="G110" s="19"/>
      <c r="H110" s="19"/>
    </row>
    <row r="111">
      <c r="F111" s="19"/>
      <c r="G111" s="19"/>
      <c r="H111" s="19"/>
    </row>
    <row r="112">
      <c r="F112" s="19"/>
      <c r="G112" s="19"/>
      <c r="H112" s="19"/>
    </row>
    <row r="113">
      <c r="F113" s="19"/>
      <c r="G113" s="19"/>
      <c r="H113" s="19"/>
    </row>
    <row r="114">
      <c r="F114" s="19"/>
      <c r="G114" s="19"/>
      <c r="H114" s="19"/>
    </row>
    <row r="115">
      <c r="F115" s="19"/>
      <c r="G115" s="19"/>
      <c r="H115" s="19"/>
    </row>
    <row r="116">
      <c r="F116" s="19"/>
      <c r="G116" s="19"/>
      <c r="H116" s="19"/>
    </row>
    <row r="117">
      <c r="F117" s="19"/>
      <c r="G117" s="19"/>
      <c r="H117" s="19"/>
    </row>
    <row r="118">
      <c r="F118" s="19"/>
      <c r="G118" s="19"/>
      <c r="H118" s="19"/>
    </row>
    <row r="119">
      <c r="F119" s="19"/>
      <c r="G119" s="19"/>
      <c r="H119" s="19"/>
    </row>
    <row r="120">
      <c r="F120" s="19"/>
      <c r="G120" s="19"/>
      <c r="H120" s="19"/>
    </row>
    <row r="121">
      <c r="F121" s="19"/>
      <c r="G121" s="19"/>
      <c r="H121" s="19"/>
    </row>
    <row r="122">
      <c r="F122" s="19"/>
      <c r="G122" s="19"/>
      <c r="H122" s="19"/>
    </row>
    <row r="123">
      <c r="F123" s="19"/>
      <c r="G123" s="19"/>
      <c r="H123" s="19"/>
    </row>
    <row r="124">
      <c r="F124" s="19"/>
      <c r="G124" s="19"/>
      <c r="H124" s="19"/>
    </row>
    <row r="125">
      <c r="F125" s="19"/>
      <c r="G125" s="19"/>
      <c r="H125" s="19"/>
    </row>
    <row r="126">
      <c r="F126" s="19"/>
      <c r="G126" s="19"/>
      <c r="H126" s="19"/>
    </row>
    <row r="127">
      <c r="F127" s="19"/>
      <c r="G127" s="19"/>
      <c r="H127" s="19"/>
    </row>
    <row r="128">
      <c r="F128" s="19"/>
      <c r="G128" s="19"/>
      <c r="H128" s="19"/>
    </row>
    <row r="129">
      <c r="F129" s="19"/>
      <c r="G129" s="19"/>
      <c r="H129" s="19"/>
    </row>
    <row r="130">
      <c r="F130" s="19"/>
      <c r="G130" s="19"/>
      <c r="H130" s="19"/>
    </row>
    <row r="131">
      <c r="F131" s="19"/>
      <c r="G131" s="19"/>
      <c r="H131" s="19"/>
    </row>
    <row r="132">
      <c r="F132" s="19"/>
      <c r="G132" s="19"/>
      <c r="H132" s="19"/>
    </row>
    <row r="133">
      <c r="F133" s="19"/>
      <c r="G133" s="19"/>
      <c r="H133" s="19"/>
    </row>
    <row r="134">
      <c r="F134" s="19"/>
      <c r="G134" s="19"/>
      <c r="H134" s="19"/>
    </row>
    <row r="135">
      <c r="F135" s="19"/>
      <c r="G135" s="19"/>
      <c r="H135" s="19"/>
    </row>
    <row r="136">
      <c r="F136" s="19"/>
      <c r="G136" s="19"/>
      <c r="H136" s="19"/>
    </row>
    <row r="137">
      <c r="F137" s="19"/>
      <c r="G137" s="19"/>
      <c r="H137" s="19"/>
    </row>
    <row r="138">
      <c r="F138" s="19"/>
      <c r="G138" s="19"/>
      <c r="H138" s="19"/>
    </row>
    <row r="139">
      <c r="F139" s="19"/>
      <c r="G139" s="19"/>
      <c r="H139" s="19"/>
    </row>
    <row r="140">
      <c r="F140" s="19"/>
      <c r="G140" s="19"/>
      <c r="H140" s="19"/>
    </row>
    <row r="141">
      <c r="F141" s="19"/>
      <c r="G141" s="19"/>
      <c r="H141" s="19"/>
    </row>
    <row r="142">
      <c r="F142" s="19"/>
      <c r="G142" s="19"/>
      <c r="H142" s="19"/>
    </row>
    <row r="143">
      <c r="F143" s="19"/>
      <c r="G143" s="19"/>
      <c r="H143" s="19"/>
    </row>
    <row r="144">
      <c r="F144" s="19"/>
      <c r="G144" s="19"/>
      <c r="H144" s="19"/>
    </row>
    <row r="145">
      <c r="F145" s="19"/>
      <c r="G145" s="19"/>
      <c r="H145" s="19"/>
    </row>
    <row r="146">
      <c r="F146" s="19"/>
      <c r="G146" s="19"/>
      <c r="H146" s="19"/>
    </row>
    <row r="147">
      <c r="F147" s="19"/>
      <c r="G147" s="19"/>
      <c r="H147" s="19"/>
    </row>
    <row r="148">
      <c r="F148" s="19"/>
      <c r="G148" s="19"/>
      <c r="H148" s="19"/>
    </row>
    <row r="149">
      <c r="F149" s="19"/>
      <c r="G149" s="19"/>
      <c r="H149" s="19"/>
    </row>
    <row r="150">
      <c r="F150" s="19"/>
      <c r="G150" s="19"/>
      <c r="H150" s="19"/>
    </row>
    <row r="151">
      <c r="F151" s="19"/>
      <c r="G151" s="19"/>
      <c r="H151" s="19"/>
    </row>
    <row r="152">
      <c r="F152" s="19"/>
      <c r="G152" s="19"/>
      <c r="H152" s="19"/>
    </row>
    <row r="153">
      <c r="F153" s="19"/>
      <c r="G153" s="19"/>
      <c r="H153" s="19"/>
    </row>
    <row r="154">
      <c r="F154" s="19"/>
      <c r="G154" s="19"/>
      <c r="H154" s="19"/>
    </row>
    <row r="155">
      <c r="F155" s="19"/>
      <c r="G155" s="19"/>
      <c r="H155" s="19"/>
    </row>
    <row r="156">
      <c r="F156" s="19"/>
      <c r="G156" s="19"/>
      <c r="H156" s="19"/>
    </row>
    <row r="157">
      <c r="F157" s="19"/>
      <c r="G157" s="19"/>
      <c r="H157" s="19"/>
    </row>
    <row r="158">
      <c r="F158" s="19"/>
      <c r="G158" s="19"/>
      <c r="H158" s="19"/>
    </row>
    <row r="159">
      <c r="F159" s="19"/>
      <c r="G159" s="19"/>
      <c r="H159" s="19"/>
    </row>
    <row r="160">
      <c r="F160" s="19"/>
      <c r="G160" s="19"/>
      <c r="H160" s="19"/>
    </row>
    <row r="161">
      <c r="F161" s="19"/>
      <c r="G161" s="19"/>
      <c r="H161" s="19"/>
    </row>
    <row r="162">
      <c r="F162" s="19"/>
      <c r="G162" s="19"/>
      <c r="H162" s="19"/>
    </row>
    <row r="163">
      <c r="F163" s="19"/>
      <c r="G163" s="19"/>
      <c r="H163" s="19"/>
    </row>
    <row r="164">
      <c r="F164" s="19"/>
      <c r="G164" s="19"/>
      <c r="H164" s="19"/>
    </row>
    <row r="165">
      <c r="F165" s="19"/>
      <c r="G165" s="19"/>
      <c r="H165" s="19"/>
    </row>
    <row r="166">
      <c r="F166" s="19"/>
      <c r="G166" s="19"/>
      <c r="H166" s="19"/>
    </row>
    <row r="167">
      <c r="F167" s="19"/>
      <c r="G167" s="19"/>
      <c r="H167" s="19"/>
    </row>
    <row r="168">
      <c r="F168" s="19"/>
      <c r="G168" s="19"/>
      <c r="H168" s="19"/>
    </row>
    <row r="169">
      <c r="F169" s="19"/>
      <c r="G169" s="19"/>
      <c r="H169" s="19"/>
    </row>
    <row r="170">
      <c r="F170" s="19"/>
      <c r="G170" s="19"/>
      <c r="H170" s="19"/>
    </row>
    <row r="171">
      <c r="F171" s="19"/>
      <c r="G171" s="19"/>
      <c r="H171" s="19"/>
    </row>
    <row r="172">
      <c r="F172" s="19"/>
      <c r="G172" s="19"/>
      <c r="H172" s="19"/>
    </row>
    <row r="173">
      <c r="F173" s="19"/>
      <c r="G173" s="19"/>
      <c r="H173" s="19"/>
    </row>
    <row r="174">
      <c r="F174" s="19"/>
      <c r="G174" s="19"/>
      <c r="H174" s="19"/>
    </row>
    <row r="175">
      <c r="F175" s="19"/>
      <c r="G175" s="19"/>
      <c r="H175" s="19"/>
    </row>
    <row r="176">
      <c r="F176" s="19"/>
      <c r="G176" s="19"/>
      <c r="H176" s="19"/>
    </row>
    <row r="177">
      <c r="F177" s="19"/>
      <c r="G177" s="19"/>
      <c r="H177" s="19"/>
    </row>
    <row r="178">
      <c r="F178" s="19"/>
      <c r="G178" s="19"/>
      <c r="H178" s="19"/>
    </row>
    <row r="179">
      <c r="F179" s="19"/>
      <c r="G179" s="19"/>
      <c r="H179" s="19"/>
    </row>
    <row r="180">
      <c r="F180" s="19"/>
      <c r="G180" s="19"/>
      <c r="H180" s="19"/>
    </row>
    <row r="181">
      <c r="F181" s="19"/>
      <c r="G181" s="19"/>
      <c r="H181" s="19"/>
    </row>
    <row r="182">
      <c r="F182" s="19"/>
      <c r="G182" s="19"/>
      <c r="H182" s="19"/>
    </row>
    <row r="183">
      <c r="F183" s="19"/>
      <c r="G183" s="19"/>
      <c r="H183" s="19"/>
    </row>
    <row r="184">
      <c r="F184" s="19"/>
      <c r="G184" s="19"/>
      <c r="H184" s="19"/>
    </row>
    <row r="185">
      <c r="F185" s="19"/>
      <c r="G185" s="19"/>
      <c r="H185" s="19"/>
    </row>
    <row r="186">
      <c r="F186" s="19"/>
      <c r="G186" s="19"/>
      <c r="H186" s="19"/>
    </row>
    <row r="187">
      <c r="F187" s="19"/>
      <c r="G187" s="19"/>
      <c r="H187" s="19"/>
    </row>
    <row r="188">
      <c r="F188" s="19"/>
      <c r="G188" s="19"/>
      <c r="H188" s="19"/>
    </row>
    <row r="189">
      <c r="F189" s="19"/>
      <c r="G189" s="19"/>
      <c r="H189" s="19"/>
    </row>
    <row r="190">
      <c r="F190" s="19"/>
      <c r="G190" s="19"/>
      <c r="H190" s="19"/>
    </row>
    <row r="191">
      <c r="F191" s="19"/>
      <c r="G191" s="19"/>
      <c r="H191" s="19"/>
    </row>
    <row r="192">
      <c r="F192" s="19"/>
      <c r="G192" s="19"/>
      <c r="H192" s="19"/>
    </row>
    <row r="193">
      <c r="F193" s="19"/>
      <c r="G193" s="19"/>
      <c r="H193" s="19"/>
    </row>
    <row r="194">
      <c r="F194" s="19"/>
      <c r="G194" s="19"/>
      <c r="H194" s="19"/>
    </row>
    <row r="195">
      <c r="F195" s="19"/>
      <c r="G195" s="19"/>
      <c r="H195" s="19"/>
    </row>
    <row r="196">
      <c r="F196" s="19"/>
      <c r="G196" s="19"/>
      <c r="H196" s="19"/>
    </row>
    <row r="197">
      <c r="F197" s="19"/>
      <c r="G197" s="19"/>
      <c r="H197" s="19"/>
    </row>
    <row r="198">
      <c r="F198" s="19"/>
      <c r="G198" s="19"/>
      <c r="H198" s="19"/>
    </row>
    <row r="199">
      <c r="F199" s="19"/>
      <c r="G199" s="19"/>
      <c r="H199" s="19"/>
    </row>
    <row r="200">
      <c r="F200" s="19"/>
      <c r="G200" s="19"/>
      <c r="H200" s="19"/>
    </row>
    <row r="201">
      <c r="F201" s="19"/>
      <c r="G201" s="19"/>
      <c r="H201" s="19"/>
    </row>
    <row r="202">
      <c r="F202" s="19"/>
      <c r="G202" s="19"/>
      <c r="H202" s="19"/>
    </row>
    <row r="203">
      <c r="F203" s="19"/>
      <c r="G203" s="19"/>
      <c r="H203" s="19"/>
    </row>
    <row r="204">
      <c r="F204" s="19"/>
      <c r="G204" s="19"/>
      <c r="H204" s="19"/>
    </row>
    <row r="205">
      <c r="F205" s="19"/>
      <c r="G205" s="19"/>
      <c r="H205" s="19"/>
    </row>
    <row r="206">
      <c r="F206" s="19"/>
      <c r="G206" s="19"/>
      <c r="H206" s="19"/>
    </row>
    <row r="207">
      <c r="F207" s="19"/>
      <c r="G207" s="19"/>
      <c r="H207" s="19"/>
    </row>
    <row r="208">
      <c r="F208" s="19"/>
      <c r="G208" s="19"/>
      <c r="H208" s="19"/>
    </row>
    <row r="209">
      <c r="F209" s="19"/>
      <c r="G209" s="19"/>
      <c r="H209" s="19"/>
    </row>
    <row r="210">
      <c r="F210" s="19"/>
      <c r="G210" s="19"/>
      <c r="H210" s="19"/>
    </row>
    <row r="211">
      <c r="F211" s="19"/>
      <c r="G211" s="19"/>
      <c r="H211" s="19"/>
    </row>
    <row r="212">
      <c r="F212" s="19"/>
      <c r="G212" s="19"/>
      <c r="H212" s="19"/>
    </row>
    <row r="213">
      <c r="F213" s="19"/>
      <c r="G213" s="19"/>
      <c r="H213" s="19"/>
    </row>
    <row r="214">
      <c r="F214" s="19"/>
      <c r="G214" s="19"/>
      <c r="H214" s="19"/>
    </row>
    <row r="215">
      <c r="F215" s="19"/>
      <c r="G215" s="19"/>
      <c r="H215" s="19"/>
    </row>
    <row r="216">
      <c r="F216" s="19"/>
      <c r="G216" s="19"/>
      <c r="H216" s="19"/>
    </row>
    <row r="217">
      <c r="F217" s="19"/>
      <c r="G217" s="19"/>
      <c r="H217" s="19"/>
    </row>
    <row r="218">
      <c r="F218" s="19"/>
      <c r="G218" s="19"/>
      <c r="H218" s="19"/>
    </row>
    <row r="219">
      <c r="F219" s="19"/>
      <c r="G219" s="19"/>
      <c r="H219" s="19"/>
    </row>
    <row r="220">
      <c r="F220" s="19"/>
      <c r="G220" s="19"/>
      <c r="H220" s="19"/>
    </row>
    <row r="221">
      <c r="F221" s="19"/>
      <c r="G221" s="19"/>
      <c r="H221" s="19"/>
    </row>
    <row r="222">
      <c r="F222" s="19"/>
      <c r="G222" s="19"/>
      <c r="H222" s="19"/>
    </row>
    <row r="223">
      <c r="F223" s="19"/>
      <c r="G223" s="19"/>
      <c r="H223" s="19"/>
    </row>
    <row r="224">
      <c r="F224" s="19"/>
      <c r="G224" s="19"/>
      <c r="H224" s="19"/>
    </row>
    <row r="225">
      <c r="F225" s="19"/>
      <c r="G225" s="19"/>
      <c r="H225" s="19"/>
    </row>
    <row r="226">
      <c r="F226" s="19"/>
      <c r="G226" s="19"/>
      <c r="H226" s="19"/>
    </row>
    <row r="227">
      <c r="F227" s="19"/>
      <c r="G227" s="19"/>
      <c r="H227" s="19"/>
    </row>
    <row r="228">
      <c r="F228" s="19"/>
      <c r="G228" s="19"/>
      <c r="H228" s="19"/>
    </row>
    <row r="229">
      <c r="F229" s="19"/>
      <c r="G229" s="19"/>
      <c r="H229" s="19"/>
    </row>
    <row r="230">
      <c r="F230" s="19"/>
      <c r="G230" s="19"/>
      <c r="H230" s="19"/>
    </row>
    <row r="231">
      <c r="F231" s="19"/>
      <c r="G231" s="19"/>
      <c r="H231" s="19"/>
    </row>
    <row r="232">
      <c r="F232" s="19"/>
      <c r="G232" s="19"/>
      <c r="H232" s="19"/>
    </row>
    <row r="233">
      <c r="F233" s="19"/>
      <c r="G233" s="19"/>
      <c r="H233" s="19"/>
    </row>
    <row r="234">
      <c r="F234" s="19"/>
      <c r="G234" s="19"/>
      <c r="H234" s="19"/>
    </row>
    <row r="235">
      <c r="F235" s="19"/>
      <c r="G235" s="19"/>
      <c r="H235" s="19"/>
    </row>
    <row r="236">
      <c r="F236" s="19"/>
      <c r="G236" s="19"/>
      <c r="H236" s="19"/>
    </row>
    <row r="237">
      <c r="F237" s="19"/>
      <c r="G237" s="19"/>
      <c r="H237" s="19"/>
    </row>
    <row r="238">
      <c r="F238" s="19"/>
      <c r="G238" s="19"/>
      <c r="H238" s="19"/>
    </row>
    <row r="239">
      <c r="F239" s="19"/>
      <c r="G239" s="19"/>
      <c r="H239" s="19"/>
    </row>
    <row r="240">
      <c r="F240" s="19"/>
      <c r="G240" s="19"/>
      <c r="H240" s="19"/>
    </row>
    <row r="241">
      <c r="F241" s="19"/>
      <c r="G241" s="19"/>
      <c r="H241" s="19"/>
    </row>
    <row r="242">
      <c r="F242" s="19"/>
      <c r="G242" s="19"/>
      <c r="H242" s="19"/>
    </row>
    <row r="243">
      <c r="F243" s="19"/>
      <c r="G243" s="19"/>
      <c r="H243" s="19"/>
    </row>
    <row r="244">
      <c r="F244" s="19"/>
      <c r="G244" s="19"/>
      <c r="H244" s="19"/>
    </row>
    <row r="245">
      <c r="F245" s="19"/>
      <c r="G245" s="19"/>
      <c r="H245" s="19"/>
    </row>
    <row r="246">
      <c r="F246" s="19"/>
      <c r="G246" s="19"/>
      <c r="H246" s="19"/>
    </row>
    <row r="247">
      <c r="F247" s="19"/>
      <c r="G247" s="19"/>
      <c r="H247" s="19"/>
    </row>
    <row r="248">
      <c r="F248" s="19"/>
      <c r="G248" s="19"/>
      <c r="H248" s="19"/>
    </row>
    <row r="249">
      <c r="F249" s="19"/>
      <c r="G249" s="19"/>
      <c r="H249" s="19"/>
    </row>
    <row r="250">
      <c r="F250" s="19"/>
      <c r="G250" s="19"/>
      <c r="H250" s="19"/>
    </row>
    <row r="251">
      <c r="F251" s="19"/>
      <c r="G251" s="19"/>
      <c r="H251" s="19"/>
    </row>
    <row r="252">
      <c r="F252" s="19"/>
      <c r="G252" s="19"/>
      <c r="H252" s="19"/>
    </row>
    <row r="253">
      <c r="F253" s="19"/>
      <c r="G253" s="19"/>
      <c r="H253" s="19"/>
    </row>
    <row r="254">
      <c r="F254" s="19"/>
      <c r="G254" s="19"/>
      <c r="H254" s="19"/>
    </row>
    <row r="255">
      <c r="F255" s="19"/>
      <c r="G255" s="19"/>
      <c r="H255" s="19"/>
    </row>
    <row r="256">
      <c r="F256" s="19"/>
      <c r="G256" s="19"/>
      <c r="H256" s="19"/>
    </row>
    <row r="257">
      <c r="F257" s="19"/>
      <c r="G257" s="19"/>
      <c r="H257" s="19"/>
    </row>
    <row r="258">
      <c r="F258" s="19"/>
      <c r="G258" s="19"/>
      <c r="H258" s="19"/>
    </row>
    <row r="259">
      <c r="F259" s="19"/>
      <c r="G259" s="19"/>
      <c r="H259" s="19"/>
    </row>
    <row r="260">
      <c r="F260" s="19"/>
      <c r="G260" s="19"/>
      <c r="H260" s="19"/>
    </row>
    <row r="261">
      <c r="F261" s="19"/>
      <c r="G261" s="19"/>
      <c r="H261" s="19"/>
    </row>
    <row r="262">
      <c r="F262" s="19"/>
      <c r="G262" s="19"/>
      <c r="H262" s="19"/>
    </row>
    <row r="263">
      <c r="F263" s="19"/>
      <c r="G263" s="19"/>
      <c r="H263" s="19"/>
    </row>
    <row r="264">
      <c r="F264" s="19"/>
      <c r="G264" s="19"/>
      <c r="H264" s="19"/>
    </row>
    <row r="265">
      <c r="F265" s="19"/>
      <c r="G265" s="19"/>
      <c r="H265" s="19"/>
    </row>
    <row r="266">
      <c r="F266" s="19"/>
      <c r="G266" s="19"/>
      <c r="H266" s="19"/>
    </row>
    <row r="267">
      <c r="F267" s="19"/>
      <c r="G267" s="19"/>
      <c r="H267" s="19"/>
    </row>
    <row r="268">
      <c r="F268" s="19"/>
      <c r="G268" s="19"/>
      <c r="H268" s="19"/>
    </row>
    <row r="269">
      <c r="F269" s="19"/>
      <c r="G269" s="19"/>
      <c r="H269" s="19"/>
    </row>
    <row r="270">
      <c r="F270" s="19"/>
      <c r="G270" s="19"/>
      <c r="H270" s="19"/>
    </row>
    <row r="271">
      <c r="F271" s="19"/>
      <c r="G271" s="19"/>
      <c r="H271" s="19"/>
    </row>
    <row r="272">
      <c r="F272" s="19"/>
      <c r="G272" s="19"/>
      <c r="H272" s="19"/>
    </row>
    <row r="273">
      <c r="F273" s="19"/>
      <c r="G273" s="19"/>
      <c r="H273" s="19"/>
    </row>
    <row r="274">
      <c r="F274" s="19"/>
      <c r="G274" s="19"/>
      <c r="H274" s="19"/>
    </row>
    <row r="275">
      <c r="F275" s="19"/>
      <c r="G275" s="19"/>
      <c r="H275" s="19"/>
    </row>
    <row r="276">
      <c r="F276" s="19"/>
      <c r="G276" s="19"/>
      <c r="H276" s="19"/>
    </row>
    <row r="277">
      <c r="F277" s="19"/>
      <c r="G277" s="19"/>
      <c r="H277" s="19"/>
    </row>
    <row r="278">
      <c r="F278" s="19"/>
      <c r="G278" s="19"/>
      <c r="H278" s="19"/>
    </row>
    <row r="279">
      <c r="F279" s="19"/>
      <c r="G279" s="19"/>
      <c r="H279" s="19"/>
    </row>
    <row r="280">
      <c r="F280" s="19"/>
      <c r="G280" s="19"/>
      <c r="H280" s="19"/>
    </row>
    <row r="281">
      <c r="F281" s="19"/>
      <c r="G281" s="19"/>
      <c r="H281" s="19"/>
    </row>
    <row r="282">
      <c r="F282" s="19"/>
      <c r="G282" s="19"/>
      <c r="H282" s="19"/>
    </row>
    <row r="283">
      <c r="F283" s="19"/>
      <c r="G283" s="19"/>
      <c r="H283" s="19"/>
    </row>
    <row r="284">
      <c r="F284" s="19"/>
      <c r="G284" s="19"/>
      <c r="H284" s="19"/>
    </row>
    <row r="285">
      <c r="F285" s="19"/>
      <c r="G285" s="19"/>
      <c r="H285" s="19"/>
    </row>
    <row r="286">
      <c r="F286" s="19"/>
      <c r="G286" s="19"/>
      <c r="H286" s="19"/>
    </row>
    <row r="287">
      <c r="F287" s="19"/>
      <c r="G287" s="19"/>
      <c r="H287" s="19"/>
    </row>
    <row r="288">
      <c r="F288" s="19"/>
      <c r="G288" s="19"/>
      <c r="H288" s="19"/>
    </row>
    <row r="289">
      <c r="F289" s="19"/>
      <c r="G289" s="19"/>
      <c r="H289" s="19"/>
    </row>
    <row r="290">
      <c r="F290" s="19"/>
      <c r="G290" s="19"/>
      <c r="H290" s="19"/>
    </row>
    <row r="291">
      <c r="F291" s="19"/>
      <c r="G291" s="19"/>
      <c r="H291" s="19"/>
    </row>
    <row r="292">
      <c r="F292" s="19"/>
      <c r="G292" s="19"/>
      <c r="H292" s="19"/>
    </row>
    <row r="293">
      <c r="F293" s="19"/>
      <c r="G293" s="19"/>
      <c r="H293" s="19"/>
    </row>
    <row r="294">
      <c r="F294" s="19"/>
      <c r="G294" s="19"/>
      <c r="H294" s="19"/>
    </row>
    <row r="295">
      <c r="F295" s="19"/>
      <c r="G295" s="19"/>
      <c r="H295" s="19"/>
    </row>
    <row r="296">
      <c r="F296" s="19"/>
      <c r="G296" s="19"/>
      <c r="H296" s="19"/>
    </row>
    <row r="297">
      <c r="F297" s="19"/>
      <c r="G297" s="19"/>
      <c r="H297" s="19"/>
    </row>
    <row r="298">
      <c r="F298" s="19"/>
      <c r="G298" s="19"/>
      <c r="H298" s="19"/>
    </row>
    <row r="299">
      <c r="F299" s="19"/>
      <c r="G299" s="19"/>
      <c r="H299" s="19"/>
    </row>
    <row r="300">
      <c r="F300" s="19"/>
      <c r="G300" s="19"/>
      <c r="H300" s="19"/>
    </row>
    <row r="301">
      <c r="F301" s="19"/>
      <c r="G301" s="19"/>
      <c r="H301" s="19"/>
    </row>
    <row r="302">
      <c r="F302" s="19"/>
      <c r="G302" s="19"/>
      <c r="H302" s="19"/>
    </row>
    <row r="303">
      <c r="F303" s="19"/>
      <c r="G303" s="19"/>
      <c r="H303" s="19"/>
    </row>
    <row r="304">
      <c r="F304" s="19"/>
      <c r="G304" s="19"/>
      <c r="H304" s="19"/>
    </row>
    <row r="305">
      <c r="F305" s="19"/>
      <c r="G305" s="19"/>
      <c r="H305" s="19"/>
    </row>
    <row r="306">
      <c r="F306" s="19"/>
      <c r="G306" s="19"/>
      <c r="H306" s="19"/>
    </row>
    <row r="307">
      <c r="F307" s="19"/>
      <c r="G307" s="19"/>
      <c r="H307" s="19"/>
    </row>
    <row r="308">
      <c r="F308" s="19"/>
      <c r="G308" s="19"/>
      <c r="H308" s="19"/>
    </row>
    <row r="309">
      <c r="F309" s="19"/>
      <c r="G309" s="19"/>
      <c r="H309" s="19"/>
    </row>
    <row r="310">
      <c r="F310" s="19"/>
      <c r="G310" s="19"/>
      <c r="H310" s="19"/>
    </row>
    <row r="311">
      <c r="F311" s="19"/>
      <c r="G311" s="19"/>
      <c r="H311" s="19"/>
    </row>
    <row r="312">
      <c r="F312" s="19"/>
      <c r="G312" s="19"/>
      <c r="H312" s="19"/>
    </row>
    <row r="313">
      <c r="F313" s="19"/>
      <c r="G313" s="19"/>
      <c r="H313" s="19"/>
    </row>
    <row r="314">
      <c r="F314" s="19"/>
      <c r="G314" s="19"/>
      <c r="H314" s="19"/>
    </row>
    <row r="315">
      <c r="F315" s="19"/>
      <c r="G315" s="19"/>
      <c r="H315" s="19"/>
    </row>
    <row r="316">
      <c r="F316" s="19"/>
      <c r="G316" s="19"/>
      <c r="H316" s="19"/>
    </row>
    <row r="317">
      <c r="F317" s="19"/>
      <c r="G317" s="19"/>
      <c r="H317" s="19"/>
    </row>
    <row r="318">
      <c r="F318" s="19"/>
      <c r="G318" s="19"/>
      <c r="H318" s="19"/>
    </row>
    <row r="319">
      <c r="F319" s="19"/>
      <c r="G319" s="19"/>
      <c r="H319" s="19"/>
    </row>
    <row r="320">
      <c r="F320" s="19"/>
      <c r="G320" s="19"/>
      <c r="H320" s="19"/>
    </row>
    <row r="321">
      <c r="F321" s="19"/>
      <c r="G321" s="19"/>
      <c r="H321" s="19"/>
    </row>
    <row r="322">
      <c r="F322" s="19"/>
      <c r="G322" s="19"/>
      <c r="H322" s="19"/>
    </row>
    <row r="323">
      <c r="F323" s="19"/>
      <c r="G323" s="19"/>
      <c r="H323" s="19"/>
    </row>
    <row r="324">
      <c r="F324" s="19"/>
      <c r="G324" s="19"/>
      <c r="H324" s="19"/>
    </row>
    <row r="325">
      <c r="F325" s="19"/>
      <c r="G325" s="19"/>
      <c r="H325" s="19"/>
    </row>
    <row r="326">
      <c r="F326" s="19"/>
      <c r="G326" s="19"/>
      <c r="H326" s="19"/>
    </row>
    <row r="327">
      <c r="F327" s="19"/>
      <c r="G327" s="19"/>
      <c r="H327" s="19"/>
    </row>
    <row r="328">
      <c r="F328" s="19"/>
      <c r="G328" s="19"/>
      <c r="H328" s="19"/>
    </row>
    <row r="329">
      <c r="F329" s="19"/>
      <c r="G329" s="19"/>
      <c r="H329" s="19"/>
    </row>
    <row r="330">
      <c r="F330" s="19"/>
      <c r="G330" s="19"/>
      <c r="H330" s="19"/>
    </row>
    <row r="331">
      <c r="F331" s="19"/>
      <c r="G331" s="19"/>
      <c r="H331" s="19"/>
    </row>
    <row r="332">
      <c r="F332" s="19"/>
      <c r="G332" s="19"/>
      <c r="H332" s="19"/>
    </row>
    <row r="333">
      <c r="F333" s="19"/>
      <c r="G333" s="19"/>
      <c r="H333" s="19"/>
    </row>
    <row r="334">
      <c r="F334" s="19"/>
      <c r="G334" s="19"/>
      <c r="H334" s="19"/>
    </row>
    <row r="335">
      <c r="F335" s="19"/>
      <c r="G335" s="19"/>
      <c r="H335" s="19"/>
    </row>
    <row r="336">
      <c r="F336" s="19"/>
      <c r="G336" s="19"/>
      <c r="H336" s="19"/>
    </row>
    <row r="337">
      <c r="F337" s="19"/>
      <c r="G337" s="19"/>
      <c r="H337" s="19"/>
    </row>
    <row r="338">
      <c r="F338" s="19"/>
      <c r="G338" s="19"/>
      <c r="H338" s="19"/>
    </row>
    <row r="339">
      <c r="F339" s="19"/>
      <c r="G339" s="19"/>
      <c r="H339" s="19"/>
    </row>
    <row r="340">
      <c r="F340" s="19"/>
      <c r="G340" s="19"/>
      <c r="H340" s="19"/>
    </row>
    <row r="341">
      <c r="F341" s="19"/>
      <c r="G341" s="19"/>
      <c r="H341" s="19"/>
    </row>
    <row r="342">
      <c r="F342" s="19"/>
      <c r="G342" s="19"/>
      <c r="H342" s="19"/>
    </row>
    <row r="343">
      <c r="F343" s="19"/>
      <c r="G343" s="19"/>
      <c r="H343" s="19"/>
    </row>
    <row r="344">
      <c r="F344" s="19"/>
      <c r="G344" s="19"/>
      <c r="H344" s="19"/>
    </row>
    <row r="345">
      <c r="F345" s="19"/>
      <c r="G345" s="19"/>
      <c r="H345" s="19"/>
    </row>
    <row r="346">
      <c r="F346" s="19"/>
      <c r="G346" s="19"/>
      <c r="H346" s="19"/>
    </row>
    <row r="347">
      <c r="F347" s="19"/>
      <c r="G347" s="19"/>
      <c r="H347" s="19"/>
    </row>
    <row r="348">
      <c r="F348" s="19"/>
      <c r="G348" s="19"/>
      <c r="H348" s="19"/>
    </row>
    <row r="349">
      <c r="F349" s="19"/>
      <c r="G349" s="19"/>
      <c r="H349" s="19"/>
    </row>
    <row r="350">
      <c r="F350" s="19"/>
      <c r="G350" s="19"/>
      <c r="H350" s="19"/>
    </row>
    <row r="351">
      <c r="F351" s="19"/>
      <c r="G351" s="19"/>
      <c r="H351" s="19"/>
    </row>
    <row r="352">
      <c r="F352" s="19"/>
      <c r="G352" s="19"/>
      <c r="H352" s="19"/>
    </row>
    <row r="353">
      <c r="F353" s="19"/>
      <c r="G353" s="19"/>
      <c r="H353" s="19"/>
    </row>
    <row r="354">
      <c r="F354" s="19"/>
      <c r="G354" s="19"/>
      <c r="H354" s="19"/>
    </row>
    <row r="355">
      <c r="F355" s="19"/>
      <c r="G355" s="19"/>
      <c r="H355" s="19"/>
    </row>
    <row r="356">
      <c r="F356" s="19"/>
      <c r="G356" s="19"/>
      <c r="H356" s="19"/>
    </row>
    <row r="357">
      <c r="F357" s="19"/>
      <c r="G357" s="19"/>
      <c r="H357" s="19"/>
    </row>
    <row r="358">
      <c r="F358" s="19"/>
      <c r="G358" s="19"/>
      <c r="H358" s="19"/>
    </row>
    <row r="359">
      <c r="F359" s="19"/>
      <c r="G359" s="19"/>
      <c r="H359" s="19"/>
    </row>
    <row r="360">
      <c r="F360" s="19"/>
      <c r="G360" s="19"/>
      <c r="H360" s="19"/>
    </row>
    <row r="361">
      <c r="F361" s="19"/>
      <c r="G361" s="19"/>
      <c r="H361" s="19"/>
    </row>
    <row r="362">
      <c r="F362" s="19"/>
      <c r="G362" s="19"/>
      <c r="H362" s="19"/>
    </row>
    <row r="363">
      <c r="F363" s="19"/>
      <c r="G363" s="19"/>
      <c r="H363" s="19"/>
    </row>
    <row r="364">
      <c r="F364" s="19"/>
      <c r="G364" s="19"/>
      <c r="H364" s="19"/>
    </row>
    <row r="365">
      <c r="F365" s="19"/>
      <c r="G365" s="19"/>
      <c r="H365" s="19"/>
    </row>
    <row r="366">
      <c r="F366" s="19"/>
      <c r="G366" s="19"/>
      <c r="H366" s="19"/>
    </row>
    <row r="367">
      <c r="F367" s="19"/>
      <c r="G367" s="19"/>
      <c r="H367" s="19"/>
    </row>
    <row r="368">
      <c r="F368" s="19"/>
      <c r="G368" s="19"/>
      <c r="H368" s="19"/>
    </row>
    <row r="369">
      <c r="F369" s="19"/>
      <c r="G369" s="19"/>
      <c r="H369" s="19"/>
    </row>
    <row r="370">
      <c r="F370" s="19"/>
      <c r="G370" s="19"/>
      <c r="H370" s="19"/>
    </row>
    <row r="371">
      <c r="F371" s="19"/>
      <c r="G371" s="19"/>
      <c r="H371" s="19"/>
    </row>
    <row r="372">
      <c r="F372" s="19"/>
      <c r="G372" s="19"/>
      <c r="H372" s="19"/>
    </row>
    <row r="373">
      <c r="F373" s="19"/>
      <c r="G373" s="19"/>
      <c r="H373" s="19"/>
    </row>
    <row r="374">
      <c r="F374" s="19"/>
      <c r="G374" s="19"/>
      <c r="H374" s="19"/>
    </row>
    <row r="375">
      <c r="F375" s="19"/>
      <c r="G375" s="19"/>
      <c r="H375" s="19"/>
    </row>
    <row r="376">
      <c r="F376" s="19"/>
      <c r="G376" s="19"/>
      <c r="H376" s="19"/>
    </row>
    <row r="377">
      <c r="F377" s="19"/>
      <c r="G377" s="19"/>
      <c r="H377" s="19"/>
    </row>
    <row r="378">
      <c r="F378" s="19"/>
      <c r="G378" s="19"/>
      <c r="H378" s="19"/>
    </row>
    <row r="379">
      <c r="F379" s="19"/>
      <c r="G379" s="19"/>
      <c r="H379" s="19"/>
    </row>
    <row r="380">
      <c r="F380" s="19"/>
      <c r="G380" s="19"/>
      <c r="H380" s="19"/>
    </row>
    <row r="381">
      <c r="F381" s="19"/>
      <c r="G381" s="19"/>
      <c r="H381" s="19"/>
    </row>
    <row r="382">
      <c r="F382" s="19"/>
      <c r="G382" s="19"/>
      <c r="H382" s="19"/>
    </row>
    <row r="383">
      <c r="F383" s="19"/>
      <c r="G383" s="19"/>
      <c r="H383" s="19"/>
    </row>
    <row r="384">
      <c r="F384" s="19"/>
      <c r="G384" s="19"/>
      <c r="H384" s="19"/>
    </row>
    <row r="385">
      <c r="F385" s="19"/>
      <c r="G385" s="19"/>
      <c r="H385" s="19"/>
    </row>
    <row r="386">
      <c r="F386" s="19"/>
      <c r="G386" s="19"/>
      <c r="H386" s="19"/>
    </row>
    <row r="387">
      <c r="F387" s="19"/>
      <c r="G387" s="19"/>
      <c r="H387" s="19"/>
    </row>
    <row r="388">
      <c r="F388" s="19"/>
      <c r="G388" s="19"/>
      <c r="H388" s="19"/>
    </row>
    <row r="389">
      <c r="F389" s="19"/>
      <c r="G389" s="19"/>
      <c r="H389" s="19"/>
    </row>
    <row r="390">
      <c r="F390" s="19"/>
      <c r="G390" s="19"/>
      <c r="H390" s="19"/>
    </row>
    <row r="391">
      <c r="F391" s="19"/>
      <c r="G391" s="19"/>
      <c r="H391" s="19"/>
    </row>
    <row r="392">
      <c r="F392" s="19"/>
      <c r="G392" s="19"/>
      <c r="H392" s="19"/>
    </row>
    <row r="393">
      <c r="F393" s="19"/>
      <c r="G393" s="19"/>
      <c r="H393" s="19"/>
    </row>
    <row r="394">
      <c r="F394" s="19"/>
      <c r="G394" s="19"/>
      <c r="H394" s="19"/>
    </row>
    <row r="395">
      <c r="F395" s="19"/>
      <c r="G395" s="19"/>
      <c r="H395" s="19"/>
    </row>
    <row r="396">
      <c r="F396" s="19"/>
      <c r="G396" s="19"/>
      <c r="H396" s="19"/>
    </row>
    <row r="397">
      <c r="F397" s="19"/>
      <c r="G397" s="19"/>
      <c r="H397" s="19"/>
    </row>
    <row r="398">
      <c r="F398" s="19"/>
      <c r="G398" s="19"/>
      <c r="H398" s="19"/>
    </row>
    <row r="399">
      <c r="F399" s="19"/>
      <c r="G399" s="19"/>
      <c r="H399" s="19"/>
    </row>
    <row r="400">
      <c r="F400" s="19"/>
      <c r="G400" s="19"/>
      <c r="H400" s="19"/>
    </row>
    <row r="401">
      <c r="F401" s="19"/>
      <c r="G401" s="19"/>
      <c r="H401" s="19"/>
    </row>
    <row r="402">
      <c r="F402" s="19"/>
      <c r="G402" s="19"/>
      <c r="H402" s="19"/>
    </row>
    <row r="403">
      <c r="F403" s="19"/>
      <c r="G403" s="19"/>
      <c r="H403" s="19"/>
    </row>
    <row r="404">
      <c r="F404" s="19"/>
      <c r="G404" s="19"/>
      <c r="H404" s="19"/>
    </row>
    <row r="405">
      <c r="F405" s="19"/>
      <c r="G405" s="19"/>
      <c r="H405" s="19"/>
    </row>
    <row r="406">
      <c r="F406" s="19"/>
      <c r="G406" s="19"/>
      <c r="H406" s="19"/>
    </row>
    <row r="407">
      <c r="F407" s="19"/>
      <c r="G407" s="19"/>
      <c r="H407" s="19"/>
    </row>
    <row r="408">
      <c r="F408" s="19"/>
      <c r="G408" s="19"/>
      <c r="H408" s="19"/>
    </row>
    <row r="409">
      <c r="F409" s="19"/>
      <c r="G409" s="19"/>
      <c r="H409" s="19"/>
    </row>
    <row r="410">
      <c r="F410" s="19"/>
      <c r="G410" s="19"/>
      <c r="H410" s="19"/>
    </row>
    <row r="411">
      <c r="F411" s="19"/>
      <c r="G411" s="19"/>
      <c r="H411" s="19"/>
    </row>
    <row r="412">
      <c r="F412" s="19"/>
      <c r="G412" s="19"/>
      <c r="H412" s="19"/>
    </row>
    <row r="413">
      <c r="F413" s="19"/>
      <c r="G413" s="19"/>
      <c r="H413" s="19"/>
    </row>
    <row r="414">
      <c r="F414" s="19"/>
      <c r="G414" s="19"/>
      <c r="H414" s="19"/>
    </row>
    <row r="415">
      <c r="F415" s="19"/>
      <c r="G415" s="19"/>
      <c r="H415" s="19"/>
    </row>
    <row r="416">
      <c r="F416" s="19"/>
      <c r="G416" s="19"/>
      <c r="H416" s="19"/>
    </row>
    <row r="417">
      <c r="F417" s="19"/>
      <c r="G417" s="19"/>
      <c r="H417" s="19"/>
    </row>
    <row r="418">
      <c r="F418" s="19"/>
      <c r="G418" s="19"/>
      <c r="H418" s="19"/>
    </row>
    <row r="419">
      <c r="F419" s="19"/>
      <c r="G419" s="19"/>
      <c r="H419" s="19"/>
    </row>
    <row r="420">
      <c r="F420" s="19"/>
      <c r="G420" s="19"/>
      <c r="H420" s="19"/>
    </row>
    <row r="421">
      <c r="F421" s="19"/>
      <c r="G421" s="19"/>
      <c r="H421" s="19"/>
    </row>
    <row r="422">
      <c r="F422" s="19"/>
      <c r="G422" s="19"/>
      <c r="H422" s="19"/>
    </row>
    <row r="423">
      <c r="F423" s="19"/>
      <c r="G423" s="19"/>
      <c r="H423" s="19"/>
    </row>
    <row r="424">
      <c r="F424" s="19"/>
      <c r="G424" s="19"/>
      <c r="H424" s="19"/>
    </row>
    <row r="425">
      <c r="F425" s="19"/>
      <c r="G425" s="19"/>
      <c r="H425" s="19"/>
    </row>
    <row r="426">
      <c r="F426" s="19"/>
      <c r="G426" s="19"/>
      <c r="H426" s="19"/>
    </row>
    <row r="427">
      <c r="F427" s="19"/>
      <c r="G427" s="19"/>
      <c r="H427" s="19"/>
    </row>
    <row r="428">
      <c r="F428" s="19"/>
      <c r="G428" s="19"/>
      <c r="H428" s="19"/>
    </row>
    <row r="429">
      <c r="F429" s="19"/>
      <c r="G429" s="19"/>
      <c r="H429" s="19"/>
    </row>
    <row r="430">
      <c r="F430" s="19"/>
      <c r="G430" s="19"/>
      <c r="H430" s="19"/>
    </row>
    <row r="431">
      <c r="F431" s="19"/>
      <c r="G431" s="19"/>
      <c r="H431" s="19"/>
    </row>
    <row r="432">
      <c r="F432" s="19"/>
      <c r="G432" s="19"/>
      <c r="H432" s="19"/>
    </row>
    <row r="433">
      <c r="F433" s="19"/>
      <c r="G433" s="19"/>
      <c r="H433" s="19"/>
    </row>
    <row r="434">
      <c r="F434" s="19"/>
      <c r="G434" s="19"/>
      <c r="H434" s="19"/>
    </row>
    <row r="435">
      <c r="F435" s="19"/>
      <c r="G435" s="19"/>
      <c r="H435" s="19"/>
    </row>
    <row r="436">
      <c r="F436" s="19"/>
      <c r="G436" s="19"/>
      <c r="H436" s="19"/>
    </row>
    <row r="437">
      <c r="F437" s="19"/>
      <c r="G437" s="19"/>
      <c r="H437" s="19"/>
    </row>
    <row r="438">
      <c r="F438" s="19"/>
      <c r="G438" s="19"/>
      <c r="H438" s="19"/>
    </row>
    <row r="439">
      <c r="F439" s="19"/>
      <c r="G439" s="19"/>
      <c r="H439" s="19"/>
    </row>
    <row r="440">
      <c r="F440" s="19"/>
      <c r="G440" s="19"/>
      <c r="H440" s="19"/>
    </row>
    <row r="441">
      <c r="F441" s="19"/>
      <c r="G441" s="19"/>
      <c r="H441" s="19"/>
    </row>
    <row r="442">
      <c r="F442" s="19"/>
      <c r="G442" s="19"/>
      <c r="H442" s="19"/>
    </row>
    <row r="443">
      <c r="F443" s="19"/>
      <c r="G443" s="19"/>
      <c r="H443" s="19"/>
    </row>
    <row r="444">
      <c r="F444" s="19"/>
      <c r="G444" s="19"/>
      <c r="H444" s="19"/>
    </row>
    <row r="445">
      <c r="F445" s="19"/>
      <c r="G445" s="19"/>
      <c r="H445" s="19"/>
    </row>
    <row r="446">
      <c r="F446" s="19"/>
      <c r="G446" s="19"/>
      <c r="H446" s="19"/>
    </row>
    <row r="447">
      <c r="F447" s="19"/>
      <c r="G447" s="19"/>
      <c r="H447" s="19"/>
    </row>
    <row r="448">
      <c r="F448" s="19"/>
      <c r="G448" s="19"/>
      <c r="H448" s="19"/>
    </row>
    <row r="449">
      <c r="F449" s="19"/>
      <c r="G449" s="19"/>
      <c r="H449" s="19"/>
    </row>
    <row r="450">
      <c r="F450" s="19"/>
      <c r="G450" s="19"/>
      <c r="H450" s="19"/>
    </row>
    <row r="451">
      <c r="F451" s="19"/>
      <c r="G451" s="19"/>
      <c r="H451" s="19"/>
    </row>
    <row r="452">
      <c r="F452" s="19"/>
      <c r="G452" s="19"/>
      <c r="H452" s="19"/>
    </row>
    <row r="453">
      <c r="F453" s="19"/>
      <c r="G453" s="19"/>
      <c r="H453" s="19"/>
    </row>
    <row r="454">
      <c r="F454" s="19"/>
      <c r="G454" s="19"/>
      <c r="H454" s="19"/>
    </row>
    <row r="455">
      <c r="F455" s="19"/>
      <c r="G455" s="19"/>
      <c r="H455" s="19"/>
    </row>
    <row r="456">
      <c r="F456" s="19"/>
      <c r="G456" s="19"/>
      <c r="H456" s="19"/>
    </row>
    <row r="457">
      <c r="F457" s="19"/>
      <c r="G457" s="19"/>
      <c r="H457" s="19"/>
    </row>
    <row r="458">
      <c r="F458" s="19"/>
      <c r="G458" s="19"/>
      <c r="H458" s="19"/>
    </row>
    <row r="459">
      <c r="F459" s="19"/>
      <c r="G459" s="19"/>
      <c r="H459" s="19"/>
    </row>
    <row r="460">
      <c r="F460" s="19"/>
      <c r="G460" s="19"/>
      <c r="H460" s="19"/>
    </row>
    <row r="461">
      <c r="F461" s="19"/>
      <c r="G461" s="19"/>
      <c r="H461" s="19"/>
    </row>
    <row r="462">
      <c r="F462" s="19"/>
      <c r="G462" s="19"/>
      <c r="H462" s="19"/>
    </row>
    <row r="463">
      <c r="F463" s="19"/>
      <c r="G463" s="19"/>
      <c r="H463" s="19"/>
    </row>
    <row r="464">
      <c r="F464" s="19"/>
      <c r="G464" s="19"/>
      <c r="H464" s="19"/>
    </row>
    <row r="465">
      <c r="F465" s="19"/>
      <c r="G465" s="19"/>
      <c r="H465" s="19"/>
    </row>
    <row r="466">
      <c r="F466" s="19"/>
      <c r="G466" s="19"/>
      <c r="H466" s="19"/>
    </row>
    <row r="467">
      <c r="F467" s="19"/>
      <c r="G467" s="19"/>
      <c r="H467" s="19"/>
    </row>
    <row r="468">
      <c r="F468" s="19"/>
      <c r="G468" s="19"/>
      <c r="H468" s="19"/>
    </row>
    <row r="469">
      <c r="F469" s="19"/>
      <c r="G469" s="19"/>
      <c r="H469" s="19"/>
    </row>
    <row r="470">
      <c r="F470" s="19"/>
      <c r="G470" s="19"/>
      <c r="H470" s="19"/>
    </row>
    <row r="471">
      <c r="F471" s="19"/>
      <c r="G471" s="19"/>
      <c r="H471" s="19"/>
    </row>
    <row r="472">
      <c r="F472" s="19"/>
      <c r="G472" s="19"/>
      <c r="H472" s="19"/>
    </row>
    <row r="473">
      <c r="F473" s="19"/>
      <c r="G473" s="19"/>
      <c r="H473" s="19"/>
    </row>
    <row r="474">
      <c r="F474" s="19"/>
      <c r="G474" s="19"/>
      <c r="H474" s="19"/>
    </row>
    <row r="475">
      <c r="F475" s="19"/>
      <c r="G475" s="19"/>
      <c r="H475" s="19"/>
    </row>
    <row r="476">
      <c r="F476" s="19"/>
      <c r="G476" s="19"/>
      <c r="H476" s="19"/>
    </row>
    <row r="477">
      <c r="F477" s="19"/>
      <c r="G477" s="19"/>
      <c r="H477" s="19"/>
    </row>
    <row r="478">
      <c r="F478" s="19"/>
      <c r="G478" s="19"/>
      <c r="H478" s="19"/>
    </row>
    <row r="479">
      <c r="F479" s="19"/>
      <c r="G479" s="19"/>
      <c r="H479" s="19"/>
    </row>
    <row r="480">
      <c r="F480" s="19"/>
      <c r="G480" s="19"/>
      <c r="H480" s="19"/>
    </row>
    <row r="481">
      <c r="F481" s="19"/>
      <c r="G481" s="19"/>
      <c r="H481" s="19"/>
    </row>
    <row r="482">
      <c r="F482" s="19"/>
      <c r="G482" s="19"/>
      <c r="H482" s="19"/>
    </row>
    <row r="483">
      <c r="F483" s="19"/>
      <c r="G483" s="19"/>
      <c r="H483" s="19"/>
    </row>
    <row r="484">
      <c r="F484" s="19"/>
      <c r="G484" s="19"/>
      <c r="H484" s="19"/>
    </row>
    <row r="485">
      <c r="F485" s="19"/>
      <c r="G485" s="19"/>
      <c r="H485" s="19"/>
    </row>
    <row r="486">
      <c r="F486" s="19"/>
      <c r="G486" s="19"/>
      <c r="H486" s="19"/>
    </row>
    <row r="487">
      <c r="F487" s="19"/>
      <c r="G487" s="19"/>
      <c r="H487" s="19"/>
    </row>
    <row r="488">
      <c r="F488" s="19"/>
      <c r="G488" s="19"/>
      <c r="H488" s="19"/>
    </row>
    <row r="489">
      <c r="F489" s="19"/>
      <c r="G489" s="19"/>
      <c r="H489" s="19"/>
    </row>
    <row r="490">
      <c r="F490" s="19"/>
      <c r="G490" s="19"/>
      <c r="H490" s="19"/>
    </row>
    <row r="491">
      <c r="F491" s="19"/>
      <c r="G491" s="19"/>
      <c r="H491" s="19"/>
    </row>
    <row r="492">
      <c r="F492" s="19"/>
      <c r="G492" s="19"/>
      <c r="H492" s="19"/>
    </row>
    <row r="493">
      <c r="F493" s="19"/>
      <c r="G493" s="19"/>
      <c r="H493" s="19"/>
    </row>
    <row r="494">
      <c r="F494" s="19"/>
      <c r="G494" s="19"/>
      <c r="H494" s="19"/>
    </row>
    <row r="495">
      <c r="F495" s="19"/>
      <c r="G495" s="19"/>
      <c r="H495" s="19"/>
    </row>
    <row r="496">
      <c r="F496" s="19"/>
      <c r="G496" s="19"/>
      <c r="H496" s="19"/>
    </row>
    <row r="497">
      <c r="F497" s="19"/>
      <c r="G497" s="19"/>
      <c r="H497" s="19"/>
    </row>
    <row r="498">
      <c r="F498" s="19"/>
      <c r="G498" s="19"/>
      <c r="H498" s="19"/>
    </row>
    <row r="499">
      <c r="F499" s="19"/>
      <c r="G499" s="19"/>
      <c r="H499" s="19"/>
    </row>
    <row r="500">
      <c r="F500" s="19"/>
      <c r="G500" s="19"/>
      <c r="H500" s="19"/>
    </row>
    <row r="501">
      <c r="F501" s="19"/>
      <c r="G501" s="19"/>
      <c r="H501" s="19"/>
    </row>
    <row r="502">
      <c r="F502" s="19"/>
      <c r="G502" s="19"/>
      <c r="H502" s="19"/>
    </row>
    <row r="503">
      <c r="F503" s="19"/>
      <c r="G503" s="19"/>
      <c r="H503" s="19"/>
    </row>
    <row r="504">
      <c r="F504" s="19"/>
      <c r="G504" s="19"/>
      <c r="H504" s="19"/>
    </row>
    <row r="505">
      <c r="F505" s="19"/>
      <c r="G505" s="19"/>
      <c r="H505" s="19"/>
    </row>
    <row r="506">
      <c r="F506" s="19"/>
      <c r="G506" s="19"/>
      <c r="H506" s="19"/>
    </row>
    <row r="507">
      <c r="F507" s="19"/>
      <c r="G507" s="19"/>
      <c r="H507" s="19"/>
    </row>
    <row r="508">
      <c r="F508" s="19"/>
      <c r="G508" s="19"/>
      <c r="H508" s="19"/>
    </row>
    <row r="509">
      <c r="F509" s="19"/>
      <c r="G509" s="19"/>
      <c r="H509" s="19"/>
    </row>
    <row r="510">
      <c r="F510" s="19"/>
      <c r="G510" s="19"/>
      <c r="H510" s="19"/>
    </row>
    <row r="511">
      <c r="F511" s="19"/>
      <c r="G511" s="19"/>
      <c r="H511" s="19"/>
    </row>
    <row r="512">
      <c r="F512" s="19"/>
      <c r="G512" s="19"/>
      <c r="H512" s="19"/>
    </row>
    <row r="513">
      <c r="F513" s="19"/>
      <c r="G513" s="19"/>
      <c r="H513" s="19"/>
    </row>
    <row r="514">
      <c r="F514" s="19"/>
      <c r="G514" s="19"/>
      <c r="H514" s="19"/>
    </row>
    <row r="515">
      <c r="F515" s="19"/>
      <c r="G515" s="19"/>
      <c r="H515" s="19"/>
    </row>
    <row r="516">
      <c r="F516" s="19"/>
      <c r="G516" s="19"/>
      <c r="H516" s="19"/>
    </row>
    <row r="517">
      <c r="F517" s="19"/>
      <c r="G517" s="19"/>
      <c r="H517" s="19"/>
    </row>
    <row r="518">
      <c r="F518" s="19"/>
      <c r="G518" s="19"/>
      <c r="H518" s="19"/>
    </row>
    <row r="519">
      <c r="F519" s="19"/>
      <c r="G519" s="19"/>
      <c r="H519" s="19"/>
    </row>
    <row r="520">
      <c r="F520" s="19"/>
      <c r="G520" s="19"/>
      <c r="H520" s="19"/>
    </row>
    <row r="521">
      <c r="F521" s="19"/>
      <c r="G521" s="19"/>
      <c r="H521" s="19"/>
    </row>
    <row r="522">
      <c r="F522" s="19"/>
      <c r="G522" s="19"/>
      <c r="H522" s="19"/>
    </row>
    <row r="523">
      <c r="F523" s="19"/>
      <c r="G523" s="19"/>
      <c r="H523" s="19"/>
    </row>
    <row r="524">
      <c r="F524" s="19"/>
      <c r="G524" s="19"/>
      <c r="H524" s="19"/>
    </row>
    <row r="525">
      <c r="F525" s="19"/>
      <c r="G525" s="19"/>
      <c r="H525" s="19"/>
    </row>
    <row r="526">
      <c r="F526" s="19"/>
      <c r="G526" s="19"/>
      <c r="H526" s="19"/>
    </row>
    <row r="527">
      <c r="F527" s="19"/>
      <c r="G527" s="19"/>
      <c r="H527" s="19"/>
    </row>
    <row r="528">
      <c r="F528" s="19"/>
      <c r="G528" s="19"/>
      <c r="H528" s="19"/>
    </row>
    <row r="529">
      <c r="F529" s="19"/>
      <c r="G529" s="19"/>
      <c r="H529" s="19"/>
    </row>
    <row r="530">
      <c r="F530" s="19"/>
      <c r="G530" s="19"/>
      <c r="H530" s="19"/>
    </row>
    <row r="531">
      <c r="F531" s="19"/>
      <c r="G531" s="19"/>
      <c r="H531" s="19"/>
    </row>
    <row r="532">
      <c r="F532" s="19"/>
      <c r="G532" s="19"/>
      <c r="H532" s="19"/>
    </row>
    <row r="533">
      <c r="F533" s="19"/>
      <c r="G533" s="19"/>
      <c r="H533" s="19"/>
    </row>
    <row r="534">
      <c r="F534" s="19"/>
      <c r="G534" s="19"/>
      <c r="H534" s="19"/>
    </row>
    <row r="535">
      <c r="F535" s="19"/>
      <c r="G535" s="19"/>
      <c r="H535" s="19"/>
    </row>
    <row r="536">
      <c r="F536" s="19"/>
      <c r="G536" s="19"/>
      <c r="H536" s="19"/>
    </row>
    <row r="537">
      <c r="F537" s="19"/>
      <c r="G537" s="19"/>
      <c r="H537" s="19"/>
    </row>
    <row r="538">
      <c r="F538" s="19"/>
      <c r="G538" s="19"/>
      <c r="H538" s="19"/>
    </row>
    <row r="539">
      <c r="F539" s="19"/>
      <c r="G539" s="19"/>
      <c r="H539" s="19"/>
    </row>
    <row r="540">
      <c r="F540" s="19"/>
      <c r="G540" s="19"/>
      <c r="H540" s="19"/>
    </row>
    <row r="541">
      <c r="F541" s="19"/>
      <c r="G541" s="19"/>
      <c r="H541" s="19"/>
    </row>
    <row r="542">
      <c r="F542" s="19"/>
      <c r="G542" s="19"/>
      <c r="H542" s="19"/>
    </row>
    <row r="543">
      <c r="F543" s="19"/>
      <c r="G543" s="19"/>
      <c r="H543" s="19"/>
    </row>
    <row r="544">
      <c r="F544" s="19"/>
      <c r="G544" s="19"/>
      <c r="H544" s="19"/>
    </row>
    <row r="545">
      <c r="F545" s="19"/>
      <c r="G545" s="19"/>
      <c r="H545" s="19"/>
    </row>
    <row r="546">
      <c r="F546" s="19"/>
      <c r="G546" s="19"/>
      <c r="H546" s="19"/>
    </row>
    <row r="547">
      <c r="F547" s="19"/>
      <c r="G547" s="19"/>
      <c r="H547" s="19"/>
    </row>
    <row r="548">
      <c r="F548" s="19"/>
      <c r="G548" s="19"/>
      <c r="H548" s="19"/>
    </row>
    <row r="549">
      <c r="F549" s="19"/>
      <c r="G549" s="19"/>
      <c r="H549" s="19"/>
    </row>
    <row r="550">
      <c r="F550" s="19"/>
      <c r="G550" s="19"/>
      <c r="H550" s="19"/>
    </row>
    <row r="551">
      <c r="F551" s="19"/>
      <c r="G551" s="19"/>
      <c r="H551" s="19"/>
    </row>
    <row r="552">
      <c r="F552" s="19"/>
      <c r="G552" s="19"/>
      <c r="H552" s="19"/>
    </row>
    <row r="553">
      <c r="F553" s="19"/>
      <c r="G553" s="19"/>
      <c r="H553" s="19"/>
    </row>
    <row r="554">
      <c r="F554" s="19"/>
      <c r="G554" s="19"/>
      <c r="H554" s="19"/>
    </row>
    <row r="555">
      <c r="F555" s="19"/>
      <c r="G555" s="19"/>
      <c r="H555" s="19"/>
    </row>
    <row r="556">
      <c r="F556" s="19"/>
      <c r="G556" s="19"/>
      <c r="H556" s="19"/>
    </row>
    <row r="557">
      <c r="F557" s="19"/>
      <c r="G557" s="19"/>
      <c r="H557" s="19"/>
    </row>
    <row r="558">
      <c r="F558" s="19"/>
      <c r="G558" s="19"/>
      <c r="H558" s="19"/>
    </row>
    <row r="559">
      <c r="F559" s="19"/>
      <c r="G559" s="19"/>
      <c r="H559" s="19"/>
    </row>
    <row r="560">
      <c r="F560" s="19"/>
      <c r="G560" s="19"/>
      <c r="H560" s="19"/>
    </row>
    <row r="561">
      <c r="F561" s="19"/>
      <c r="G561" s="19"/>
      <c r="H561" s="19"/>
    </row>
    <row r="562">
      <c r="F562" s="19"/>
      <c r="G562" s="19"/>
      <c r="H562" s="19"/>
    </row>
    <row r="563">
      <c r="F563" s="19"/>
      <c r="G563" s="19"/>
      <c r="H563" s="19"/>
    </row>
    <row r="564">
      <c r="F564" s="19"/>
      <c r="G564" s="19"/>
      <c r="H564" s="19"/>
    </row>
    <row r="565">
      <c r="F565" s="19"/>
      <c r="G565" s="19"/>
      <c r="H565" s="19"/>
    </row>
    <row r="566">
      <c r="F566" s="19"/>
      <c r="G566" s="19"/>
      <c r="H566" s="19"/>
    </row>
    <row r="567">
      <c r="F567" s="19"/>
      <c r="G567" s="19"/>
      <c r="H567" s="19"/>
    </row>
    <row r="568">
      <c r="F568" s="19"/>
      <c r="G568" s="19"/>
      <c r="H568" s="19"/>
    </row>
    <row r="569">
      <c r="F569" s="19"/>
      <c r="G569" s="19"/>
      <c r="H569" s="19"/>
    </row>
    <row r="570">
      <c r="F570" s="19"/>
      <c r="G570" s="19"/>
      <c r="H570" s="19"/>
    </row>
    <row r="571">
      <c r="F571" s="19"/>
      <c r="G571" s="19"/>
      <c r="H571" s="19"/>
    </row>
    <row r="572">
      <c r="F572" s="19"/>
      <c r="G572" s="19"/>
      <c r="H572" s="19"/>
    </row>
    <row r="573">
      <c r="F573" s="19"/>
      <c r="G573" s="19"/>
      <c r="H573" s="19"/>
    </row>
    <row r="574">
      <c r="F574" s="19"/>
      <c r="G574" s="19"/>
      <c r="H574" s="19"/>
    </row>
    <row r="575">
      <c r="F575" s="19"/>
      <c r="G575" s="19"/>
      <c r="H575" s="19"/>
    </row>
    <row r="576">
      <c r="F576" s="19"/>
      <c r="G576" s="19"/>
      <c r="H576" s="19"/>
    </row>
    <row r="577">
      <c r="F577" s="19"/>
      <c r="G577" s="19"/>
      <c r="H577" s="19"/>
    </row>
    <row r="578">
      <c r="F578" s="19"/>
      <c r="G578" s="19"/>
      <c r="H578" s="19"/>
    </row>
    <row r="579">
      <c r="F579" s="19"/>
      <c r="G579" s="19"/>
      <c r="H579" s="19"/>
    </row>
    <row r="580">
      <c r="F580" s="19"/>
      <c r="G580" s="19"/>
      <c r="H580" s="19"/>
    </row>
    <row r="581">
      <c r="F581" s="19"/>
      <c r="G581" s="19"/>
      <c r="H581" s="19"/>
    </row>
    <row r="582">
      <c r="F582" s="19"/>
      <c r="G582" s="19"/>
      <c r="H582" s="19"/>
    </row>
    <row r="583">
      <c r="F583" s="19"/>
      <c r="G583" s="19"/>
      <c r="H583" s="19"/>
    </row>
    <row r="584">
      <c r="F584" s="19"/>
      <c r="G584" s="19"/>
      <c r="H584" s="19"/>
    </row>
    <row r="585">
      <c r="F585" s="19"/>
      <c r="G585" s="19"/>
      <c r="H585" s="19"/>
    </row>
    <row r="586">
      <c r="F586" s="19"/>
      <c r="G586" s="19"/>
      <c r="H586" s="19"/>
    </row>
    <row r="587">
      <c r="F587" s="19"/>
      <c r="G587" s="19"/>
      <c r="H587" s="19"/>
    </row>
    <row r="588">
      <c r="F588" s="19"/>
      <c r="G588" s="19"/>
      <c r="H588" s="19"/>
    </row>
    <row r="589">
      <c r="F589" s="19"/>
      <c r="G589" s="19"/>
      <c r="H589" s="19"/>
    </row>
    <row r="590">
      <c r="F590" s="19"/>
      <c r="G590" s="19"/>
      <c r="H590" s="19"/>
    </row>
    <row r="591">
      <c r="F591" s="19"/>
      <c r="G591" s="19"/>
      <c r="H591" s="19"/>
    </row>
    <row r="592">
      <c r="F592" s="19"/>
      <c r="G592" s="19"/>
      <c r="H592" s="19"/>
    </row>
    <row r="593">
      <c r="F593" s="19"/>
      <c r="G593" s="19"/>
      <c r="H593" s="19"/>
    </row>
    <row r="594">
      <c r="F594" s="19"/>
      <c r="G594" s="19"/>
      <c r="H594" s="19"/>
    </row>
    <row r="595">
      <c r="F595" s="19"/>
      <c r="G595" s="19"/>
      <c r="H595" s="19"/>
    </row>
    <row r="596">
      <c r="F596" s="19"/>
      <c r="G596" s="19"/>
      <c r="H596" s="19"/>
    </row>
    <row r="597">
      <c r="F597" s="19"/>
      <c r="G597" s="19"/>
      <c r="H597" s="19"/>
    </row>
    <row r="598">
      <c r="F598" s="19"/>
      <c r="G598" s="19"/>
      <c r="H598" s="19"/>
    </row>
    <row r="599">
      <c r="F599" s="19"/>
      <c r="G599" s="19"/>
      <c r="H599" s="19"/>
    </row>
    <row r="600">
      <c r="F600" s="19"/>
      <c r="G600" s="19"/>
      <c r="H600" s="19"/>
    </row>
    <row r="601">
      <c r="F601" s="19"/>
      <c r="G601" s="19"/>
      <c r="H601" s="19"/>
    </row>
    <row r="602">
      <c r="F602" s="19"/>
      <c r="G602" s="19"/>
      <c r="H602" s="19"/>
    </row>
    <row r="603">
      <c r="F603" s="19"/>
      <c r="G603" s="19"/>
      <c r="H603" s="19"/>
    </row>
    <row r="604">
      <c r="F604" s="19"/>
      <c r="G604" s="19"/>
      <c r="H604" s="19"/>
    </row>
    <row r="605">
      <c r="F605" s="19"/>
      <c r="G605" s="19"/>
      <c r="H605" s="19"/>
    </row>
    <row r="606">
      <c r="F606" s="19"/>
      <c r="G606" s="19"/>
      <c r="H606" s="19"/>
    </row>
    <row r="607">
      <c r="F607" s="19"/>
      <c r="G607" s="19"/>
      <c r="H607" s="19"/>
    </row>
    <row r="608">
      <c r="F608" s="19"/>
      <c r="G608" s="19"/>
      <c r="H608" s="19"/>
    </row>
    <row r="609">
      <c r="F609" s="19"/>
      <c r="G609" s="19"/>
      <c r="H609" s="19"/>
    </row>
    <row r="610">
      <c r="F610" s="19"/>
      <c r="G610" s="19"/>
      <c r="H610" s="19"/>
    </row>
    <row r="611">
      <c r="F611" s="19"/>
      <c r="G611" s="19"/>
      <c r="H611" s="19"/>
    </row>
    <row r="612">
      <c r="F612" s="19"/>
      <c r="G612" s="19"/>
      <c r="H612" s="19"/>
    </row>
    <row r="613">
      <c r="F613" s="19"/>
      <c r="G613" s="19"/>
      <c r="H613" s="19"/>
    </row>
    <row r="614">
      <c r="F614" s="19"/>
      <c r="G614" s="19"/>
      <c r="H614" s="19"/>
    </row>
    <row r="615">
      <c r="F615" s="19"/>
      <c r="G615" s="19"/>
      <c r="H615" s="19"/>
    </row>
    <row r="616">
      <c r="F616" s="19"/>
      <c r="G616" s="19"/>
      <c r="H616" s="19"/>
    </row>
    <row r="617">
      <c r="F617" s="19"/>
      <c r="G617" s="19"/>
      <c r="H617" s="19"/>
    </row>
    <row r="618">
      <c r="F618" s="19"/>
      <c r="G618" s="19"/>
      <c r="H618" s="19"/>
    </row>
    <row r="619">
      <c r="F619" s="19"/>
      <c r="G619" s="19"/>
      <c r="H619" s="19"/>
    </row>
    <row r="620">
      <c r="F620" s="19"/>
      <c r="G620" s="19"/>
      <c r="H620" s="19"/>
    </row>
    <row r="621">
      <c r="F621" s="19"/>
      <c r="G621" s="19"/>
      <c r="H621" s="19"/>
    </row>
    <row r="622">
      <c r="F622" s="19"/>
      <c r="G622" s="19"/>
      <c r="H622" s="19"/>
    </row>
    <row r="623">
      <c r="F623" s="19"/>
      <c r="G623" s="19"/>
      <c r="H623" s="19"/>
    </row>
    <row r="624">
      <c r="F624" s="19"/>
      <c r="G624" s="19"/>
      <c r="H624" s="19"/>
    </row>
    <row r="625">
      <c r="F625" s="19"/>
      <c r="G625" s="19"/>
      <c r="H625" s="19"/>
    </row>
    <row r="626">
      <c r="F626" s="19"/>
      <c r="G626" s="19"/>
      <c r="H626" s="19"/>
    </row>
    <row r="627">
      <c r="F627" s="19"/>
      <c r="G627" s="19"/>
      <c r="H627" s="19"/>
    </row>
    <row r="628">
      <c r="F628" s="19"/>
      <c r="G628" s="19"/>
      <c r="H628" s="19"/>
    </row>
    <row r="629">
      <c r="F629" s="19"/>
      <c r="G629" s="19"/>
      <c r="H629" s="19"/>
    </row>
    <row r="630">
      <c r="F630" s="19"/>
      <c r="G630" s="19"/>
      <c r="H630" s="19"/>
    </row>
    <row r="631">
      <c r="F631" s="19"/>
      <c r="G631" s="19"/>
      <c r="H631" s="19"/>
    </row>
    <row r="632">
      <c r="F632" s="19"/>
      <c r="G632" s="19"/>
      <c r="H632" s="19"/>
    </row>
    <row r="633">
      <c r="F633" s="19"/>
      <c r="G633" s="19"/>
      <c r="H633" s="19"/>
    </row>
    <row r="634">
      <c r="F634" s="19"/>
      <c r="G634" s="19"/>
      <c r="H634" s="19"/>
    </row>
    <row r="635">
      <c r="F635" s="19"/>
      <c r="G635" s="19"/>
      <c r="H635" s="19"/>
    </row>
    <row r="636">
      <c r="F636" s="19"/>
      <c r="G636" s="19"/>
      <c r="H636" s="19"/>
    </row>
    <row r="637">
      <c r="F637" s="19"/>
      <c r="G637" s="19"/>
      <c r="H637" s="19"/>
    </row>
    <row r="638">
      <c r="F638" s="19"/>
      <c r="G638" s="19"/>
      <c r="H638" s="19"/>
    </row>
    <row r="639">
      <c r="F639" s="19"/>
      <c r="G639" s="19"/>
      <c r="H639" s="19"/>
    </row>
    <row r="640">
      <c r="F640" s="19"/>
      <c r="G640" s="19"/>
      <c r="H640" s="19"/>
    </row>
    <row r="641">
      <c r="F641" s="19"/>
      <c r="G641" s="19"/>
      <c r="H641" s="19"/>
    </row>
    <row r="642">
      <c r="F642" s="19"/>
      <c r="G642" s="19"/>
      <c r="H642" s="19"/>
    </row>
    <row r="643">
      <c r="F643" s="19"/>
      <c r="G643" s="19"/>
      <c r="H643" s="19"/>
    </row>
    <row r="644">
      <c r="F644" s="19"/>
      <c r="G644" s="19"/>
      <c r="H644" s="19"/>
    </row>
    <row r="645">
      <c r="F645" s="19"/>
      <c r="G645" s="19"/>
      <c r="H645" s="19"/>
    </row>
    <row r="646">
      <c r="F646" s="19"/>
      <c r="G646" s="19"/>
      <c r="H646" s="19"/>
    </row>
    <row r="647">
      <c r="F647" s="19"/>
      <c r="G647" s="19"/>
      <c r="H647" s="19"/>
    </row>
    <row r="648">
      <c r="F648" s="19"/>
      <c r="G648" s="19"/>
      <c r="H648" s="19"/>
    </row>
    <row r="649">
      <c r="F649" s="19"/>
      <c r="G649" s="19"/>
      <c r="H649" s="19"/>
    </row>
    <row r="650">
      <c r="F650" s="19"/>
      <c r="G650" s="19"/>
      <c r="H650" s="19"/>
    </row>
    <row r="651">
      <c r="F651" s="19"/>
      <c r="G651" s="19"/>
      <c r="H651" s="19"/>
    </row>
    <row r="652">
      <c r="F652" s="19"/>
      <c r="G652" s="19"/>
      <c r="H652" s="19"/>
    </row>
    <row r="653">
      <c r="F653" s="19"/>
      <c r="G653" s="19"/>
      <c r="H653" s="19"/>
    </row>
    <row r="654">
      <c r="F654" s="19"/>
      <c r="G654" s="19"/>
      <c r="H654" s="19"/>
    </row>
    <row r="655">
      <c r="F655" s="19"/>
      <c r="G655" s="19"/>
      <c r="H655" s="19"/>
    </row>
    <row r="656">
      <c r="F656" s="19"/>
      <c r="G656" s="19"/>
      <c r="H656" s="19"/>
    </row>
    <row r="657">
      <c r="F657" s="19"/>
      <c r="G657" s="19"/>
      <c r="H657" s="19"/>
    </row>
    <row r="658">
      <c r="F658" s="19"/>
      <c r="G658" s="19"/>
      <c r="H658" s="19"/>
    </row>
    <row r="659">
      <c r="F659" s="19"/>
      <c r="G659" s="19"/>
      <c r="H659" s="19"/>
    </row>
    <row r="660">
      <c r="F660" s="19"/>
      <c r="G660" s="19"/>
      <c r="H660" s="19"/>
    </row>
    <row r="661">
      <c r="F661" s="19"/>
      <c r="G661" s="19"/>
      <c r="H661" s="19"/>
    </row>
    <row r="662">
      <c r="F662" s="19"/>
      <c r="G662" s="19"/>
      <c r="H662" s="19"/>
    </row>
    <row r="663">
      <c r="F663" s="19"/>
      <c r="G663" s="19"/>
      <c r="H663" s="19"/>
    </row>
    <row r="664">
      <c r="F664" s="19"/>
      <c r="G664" s="19"/>
      <c r="H664" s="19"/>
    </row>
    <row r="665">
      <c r="F665" s="19"/>
      <c r="G665" s="19"/>
      <c r="H665" s="19"/>
    </row>
    <row r="666">
      <c r="F666" s="19"/>
      <c r="G666" s="19"/>
      <c r="H666" s="19"/>
    </row>
    <row r="667">
      <c r="F667" s="19"/>
      <c r="G667" s="19"/>
      <c r="H667" s="19"/>
    </row>
    <row r="668">
      <c r="F668" s="19"/>
      <c r="G668" s="19"/>
      <c r="H668" s="19"/>
    </row>
    <row r="669">
      <c r="F669" s="19"/>
      <c r="G669" s="19"/>
      <c r="H669" s="19"/>
    </row>
    <row r="670">
      <c r="F670" s="19"/>
      <c r="G670" s="19"/>
      <c r="H670" s="19"/>
    </row>
    <row r="671">
      <c r="F671" s="19"/>
      <c r="G671" s="19"/>
      <c r="H671" s="19"/>
    </row>
    <row r="672">
      <c r="F672" s="19"/>
      <c r="G672" s="19"/>
      <c r="H672" s="19"/>
    </row>
    <row r="673">
      <c r="F673" s="19"/>
      <c r="G673" s="19"/>
      <c r="H673" s="19"/>
    </row>
    <row r="674">
      <c r="F674" s="19"/>
      <c r="G674" s="19"/>
      <c r="H674" s="19"/>
    </row>
    <row r="675">
      <c r="F675" s="19"/>
      <c r="G675" s="19"/>
      <c r="H675" s="19"/>
    </row>
    <row r="676">
      <c r="F676" s="19"/>
      <c r="G676" s="19"/>
      <c r="H676" s="19"/>
    </row>
    <row r="677">
      <c r="F677" s="19"/>
      <c r="G677" s="19"/>
      <c r="H677" s="19"/>
    </row>
    <row r="678">
      <c r="F678" s="19"/>
      <c r="G678" s="19"/>
      <c r="H678" s="19"/>
    </row>
    <row r="679">
      <c r="F679" s="19"/>
      <c r="G679" s="19"/>
      <c r="H679" s="19"/>
    </row>
    <row r="680">
      <c r="F680" s="19"/>
      <c r="G680" s="19"/>
      <c r="H680" s="19"/>
    </row>
    <row r="681">
      <c r="F681" s="19"/>
      <c r="G681" s="19"/>
      <c r="H681" s="19"/>
    </row>
    <row r="682">
      <c r="F682" s="19"/>
      <c r="G682" s="19"/>
      <c r="H682" s="19"/>
    </row>
    <row r="683">
      <c r="F683" s="19"/>
      <c r="G683" s="19"/>
      <c r="H683" s="19"/>
    </row>
    <row r="684">
      <c r="F684" s="19"/>
      <c r="G684" s="19"/>
      <c r="H684" s="19"/>
    </row>
    <row r="685">
      <c r="F685" s="19"/>
      <c r="G685" s="19"/>
      <c r="H685" s="19"/>
    </row>
    <row r="686">
      <c r="F686" s="19"/>
      <c r="G686" s="19"/>
      <c r="H686" s="19"/>
    </row>
    <row r="687">
      <c r="F687" s="19"/>
      <c r="G687" s="19"/>
      <c r="H687" s="19"/>
    </row>
    <row r="688">
      <c r="F688" s="19"/>
      <c r="G688" s="19"/>
      <c r="H688" s="19"/>
    </row>
    <row r="689">
      <c r="F689" s="19"/>
      <c r="G689" s="19"/>
      <c r="H689" s="19"/>
    </row>
    <row r="690">
      <c r="F690" s="19"/>
      <c r="G690" s="19"/>
      <c r="H690" s="19"/>
    </row>
    <row r="691">
      <c r="F691" s="19"/>
      <c r="G691" s="19"/>
      <c r="H691" s="19"/>
    </row>
    <row r="692">
      <c r="F692" s="19"/>
      <c r="G692" s="19"/>
      <c r="H692" s="19"/>
    </row>
    <row r="693">
      <c r="F693" s="19"/>
      <c r="G693" s="19"/>
      <c r="H693" s="19"/>
    </row>
    <row r="694">
      <c r="F694" s="19"/>
      <c r="G694" s="19"/>
      <c r="H694" s="19"/>
    </row>
    <row r="695">
      <c r="F695" s="19"/>
      <c r="G695" s="19"/>
      <c r="H695" s="19"/>
    </row>
    <row r="696">
      <c r="F696" s="19"/>
      <c r="G696" s="19"/>
      <c r="H696" s="19"/>
    </row>
    <row r="697">
      <c r="F697" s="19"/>
      <c r="G697" s="19"/>
      <c r="H697" s="19"/>
    </row>
    <row r="698">
      <c r="F698" s="19"/>
      <c r="G698" s="19"/>
      <c r="H698" s="19"/>
    </row>
    <row r="699">
      <c r="F699" s="19"/>
      <c r="G699" s="19"/>
      <c r="H699" s="19"/>
    </row>
    <row r="700">
      <c r="F700" s="19"/>
      <c r="G700" s="19"/>
      <c r="H700" s="19"/>
    </row>
    <row r="701">
      <c r="F701" s="19"/>
      <c r="G701" s="19"/>
      <c r="H701" s="19"/>
    </row>
    <row r="702">
      <c r="F702" s="19"/>
      <c r="G702" s="19"/>
      <c r="H702" s="19"/>
    </row>
    <row r="703">
      <c r="F703" s="19"/>
      <c r="G703" s="19"/>
      <c r="H703" s="19"/>
    </row>
    <row r="704">
      <c r="F704" s="19"/>
      <c r="G704" s="19"/>
      <c r="H704" s="19"/>
    </row>
    <row r="705">
      <c r="F705" s="19"/>
      <c r="G705" s="19"/>
      <c r="H705" s="19"/>
    </row>
    <row r="706">
      <c r="F706" s="19"/>
      <c r="G706" s="19"/>
      <c r="H706" s="19"/>
    </row>
    <row r="707">
      <c r="F707" s="19"/>
      <c r="G707" s="19"/>
      <c r="H707" s="19"/>
    </row>
    <row r="708">
      <c r="F708" s="19"/>
      <c r="G708" s="19"/>
      <c r="H708" s="19"/>
    </row>
    <row r="709">
      <c r="F709" s="19"/>
      <c r="G709" s="19"/>
      <c r="H709" s="19"/>
    </row>
    <row r="710">
      <c r="F710" s="19"/>
      <c r="G710" s="19"/>
      <c r="H710" s="19"/>
    </row>
    <row r="711">
      <c r="F711" s="19"/>
      <c r="G711" s="19"/>
      <c r="H711" s="19"/>
    </row>
    <row r="712">
      <c r="F712" s="19"/>
      <c r="G712" s="19"/>
      <c r="H712" s="19"/>
    </row>
    <row r="713">
      <c r="F713" s="19"/>
      <c r="G713" s="19"/>
      <c r="H713" s="19"/>
    </row>
    <row r="714">
      <c r="F714" s="19"/>
      <c r="G714" s="19"/>
      <c r="H714" s="19"/>
    </row>
    <row r="715">
      <c r="F715" s="19"/>
      <c r="G715" s="19"/>
      <c r="H715" s="19"/>
    </row>
    <row r="716">
      <c r="F716" s="19"/>
      <c r="G716" s="19"/>
      <c r="H716" s="19"/>
    </row>
    <row r="717">
      <c r="F717" s="19"/>
      <c r="G717" s="19"/>
      <c r="H717" s="19"/>
    </row>
    <row r="718">
      <c r="F718" s="19"/>
      <c r="G718" s="19"/>
      <c r="H718" s="19"/>
    </row>
    <row r="719">
      <c r="F719" s="19"/>
      <c r="G719" s="19"/>
      <c r="H719" s="19"/>
    </row>
    <row r="720">
      <c r="F720" s="19"/>
      <c r="G720" s="19"/>
      <c r="H720" s="19"/>
    </row>
    <row r="721">
      <c r="F721" s="19"/>
      <c r="G721" s="19"/>
      <c r="H721" s="19"/>
    </row>
    <row r="722">
      <c r="F722" s="19"/>
      <c r="G722" s="19"/>
      <c r="H722" s="19"/>
    </row>
    <row r="723">
      <c r="F723" s="19"/>
      <c r="G723" s="19"/>
      <c r="H723" s="19"/>
    </row>
    <row r="724">
      <c r="F724" s="19"/>
      <c r="G724" s="19"/>
      <c r="H724" s="19"/>
    </row>
    <row r="725">
      <c r="F725" s="19"/>
      <c r="G725" s="19"/>
      <c r="H725" s="19"/>
    </row>
    <row r="726">
      <c r="F726" s="19"/>
      <c r="G726" s="19"/>
      <c r="H726" s="19"/>
    </row>
    <row r="727">
      <c r="F727" s="19"/>
      <c r="G727" s="19"/>
      <c r="H727" s="19"/>
    </row>
    <row r="728">
      <c r="F728" s="19"/>
      <c r="G728" s="19"/>
      <c r="H728" s="19"/>
    </row>
    <row r="729">
      <c r="F729" s="19"/>
      <c r="G729" s="19"/>
      <c r="H729" s="19"/>
    </row>
    <row r="730">
      <c r="F730" s="19"/>
      <c r="G730" s="19"/>
      <c r="H730" s="19"/>
    </row>
    <row r="731">
      <c r="F731" s="19"/>
      <c r="G731" s="19"/>
      <c r="H731" s="19"/>
    </row>
    <row r="732">
      <c r="F732" s="19"/>
      <c r="G732" s="19"/>
      <c r="H732" s="19"/>
    </row>
    <row r="733">
      <c r="F733" s="19"/>
      <c r="G733" s="19"/>
      <c r="H733" s="19"/>
    </row>
    <row r="734">
      <c r="F734" s="19"/>
      <c r="G734" s="19"/>
      <c r="H734" s="19"/>
    </row>
    <row r="735">
      <c r="F735" s="19"/>
      <c r="G735" s="19"/>
      <c r="H735" s="19"/>
    </row>
    <row r="736">
      <c r="F736" s="19"/>
      <c r="G736" s="19"/>
      <c r="H736" s="19"/>
    </row>
    <row r="737">
      <c r="F737" s="19"/>
      <c r="G737" s="19"/>
      <c r="H737" s="19"/>
    </row>
    <row r="738">
      <c r="F738" s="19"/>
      <c r="G738" s="19"/>
      <c r="H738" s="19"/>
    </row>
    <row r="739">
      <c r="F739" s="19"/>
      <c r="G739" s="19"/>
      <c r="H739" s="19"/>
    </row>
    <row r="740">
      <c r="F740" s="19"/>
      <c r="G740" s="19"/>
      <c r="H740" s="19"/>
    </row>
    <row r="741">
      <c r="F741" s="19"/>
      <c r="G741" s="19"/>
      <c r="H741" s="19"/>
    </row>
    <row r="742">
      <c r="F742" s="19"/>
      <c r="G742" s="19"/>
      <c r="H742" s="19"/>
    </row>
    <row r="743">
      <c r="F743" s="19"/>
      <c r="G743" s="19"/>
      <c r="H743" s="19"/>
    </row>
    <row r="744">
      <c r="F744" s="19"/>
      <c r="G744" s="19"/>
      <c r="H744" s="19"/>
    </row>
    <row r="745">
      <c r="F745" s="19"/>
      <c r="G745" s="19"/>
      <c r="H745" s="19"/>
    </row>
    <row r="746">
      <c r="F746" s="19"/>
      <c r="G746" s="19"/>
      <c r="H746" s="19"/>
    </row>
    <row r="747">
      <c r="F747" s="19"/>
      <c r="G747" s="19"/>
      <c r="H747" s="19"/>
    </row>
    <row r="748">
      <c r="F748" s="19"/>
      <c r="G748" s="19"/>
      <c r="H748" s="19"/>
    </row>
    <row r="749">
      <c r="F749" s="19"/>
      <c r="G749" s="19"/>
      <c r="H749" s="19"/>
    </row>
    <row r="750">
      <c r="F750" s="19"/>
      <c r="G750" s="19"/>
      <c r="H750" s="19"/>
    </row>
    <row r="751">
      <c r="F751" s="19"/>
      <c r="G751" s="19"/>
      <c r="H751" s="19"/>
    </row>
    <row r="752">
      <c r="F752" s="19"/>
      <c r="G752" s="19"/>
      <c r="H752" s="19"/>
    </row>
    <row r="753">
      <c r="F753" s="19"/>
      <c r="G753" s="19"/>
      <c r="H753" s="19"/>
    </row>
    <row r="754">
      <c r="F754" s="19"/>
      <c r="G754" s="19"/>
      <c r="H754" s="19"/>
    </row>
    <row r="755">
      <c r="F755" s="19"/>
      <c r="G755" s="19"/>
      <c r="H755" s="19"/>
    </row>
    <row r="756">
      <c r="F756" s="19"/>
      <c r="G756" s="19"/>
      <c r="H756" s="19"/>
    </row>
    <row r="757">
      <c r="F757" s="19"/>
      <c r="G757" s="19"/>
      <c r="H757" s="19"/>
    </row>
    <row r="758">
      <c r="F758" s="19"/>
      <c r="G758" s="19"/>
      <c r="H758" s="19"/>
    </row>
    <row r="759">
      <c r="F759" s="19"/>
      <c r="G759" s="19"/>
      <c r="H759" s="19"/>
    </row>
    <row r="760">
      <c r="F760" s="19"/>
      <c r="G760" s="19"/>
      <c r="H760" s="19"/>
    </row>
    <row r="761">
      <c r="F761" s="19"/>
      <c r="G761" s="19"/>
      <c r="H761" s="19"/>
    </row>
    <row r="762">
      <c r="F762" s="19"/>
      <c r="G762" s="19"/>
      <c r="H762" s="19"/>
    </row>
    <row r="763">
      <c r="F763" s="19"/>
      <c r="G763" s="19"/>
      <c r="H763" s="19"/>
    </row>
    <row r="764">
      <c r="F764" s="19"/>
      <c r="G764" s="19"/>
      <c r="H764" s="19"/>
    </row>
    <row r="765">
      <c r="F765" s="19"/>
      <c r="G765" s="19"/>
      <c r="H765" s="19"/>
    </row>
    <row r="766">
      <c r="F766" s="19"/>
      <c r="G766" s="19"/>
      <c r="H766" s="19"/>
    </row>
    <row r="767">
      <c r="F767" s="19"/>
      <c r="G767" s="19"/>
      <c r="H767" s="19"/>
    </row>
    <row r="768">
      <c r="F768" s="19"/>
      <c r="G768" s="19"/>
      <c r="H768" s="19"/>
    </row>
    <row r="769">
      <c r="F769" s="19"/>
      <c r="G769" s="19"/>
      <c r="H769" s="19"/>
    </row>
    <row r="770">
      <c r="F770" s="19"/>
      <c r="G770" s="19"/>
      <c r="H770" s="19"/>
    </row>
    <row r="771">
      <c r="F771" s="19"/>
      <c r="G771" s="19"/>
      <c r="H771" s="19"/>
    </row>
    <row r="772">
      <c r="F772" s="19"/>
      <c r="G772" s="19"/>
      <c r="H772" s="19"/>
    </row>
    <row r="773">
      <c r="F773" s="19"/>
      <c r="G773" s="19"/>
      <c r="H773" s="19"/>
    </row>
    <row r="774">
      <c r="F774" s="19"/>
      <c r="G774" s="19"/>
      <c r="H774" s="19"/>
    </row>
    <row r="775">
      <c r="F775" s="19"/>
      <c r="G775" s="19"/>
      <c r="H775" s="19"/>
    </row>
    <row r="776">
      <c r="F776" s="19"/>
      <c r="G776" s="19"/>
      <c r="H776" s="19"/>
    </row>
    <row r="777">
      <c r="F777" s="19"/>
      <c r="G777" s="19"/>
      <c r="H777" s="19"/>
    </row>
    <row r="778">
      <c r="F778" s="19"/>
      <c r="G778" s="19"/>
      <c r="H778" s="19"/>
    </row>
    <row r="779">
      <c r="F779" s="19"/>
      <c r="G779" s="19"/>
      <c r="H779" s="19"/>
    </row>
    <row r="780">
      <c r="F780" s="19"/>
      <c r="G780" s="19"/>
      <c r="H780" s="19"/>
    </row>
    <row r="781">
      <c r="F781" s="19"/>
      <c r="G781" s="19"/>
      <c r="H781" s="19"/>
    </row>
    <row r="782">
      <c r="F782" s="19"/>
      <c r="G782" s="19"/>
      <c r="H782" s="19"/>
    </row>
    <row r="783">
      <c r="F783" s="19"/>
      <c r="G783" s="19"/>
      <c r="H783" s="19"/>
    </row>
    <row r="784">
      <c r="F784" s="19"/>
      <c r="G784" s="19"/>
      <c r="H784" s="19"/>
    </row>
    <row r="785">
      <c r="F785" s="19"/>
      <c r="G785" s="19"/>
      <c r="H785" s="19"/>
    </row>
    <row r="786">
      <c r="F786" s="19"/>
      <c r="G786" s="19"/>
      <c r="H786" s="19"/>
    </row>
    <row r="787">
      <c r="F787" s="19"/>
      <c r="G787" s="19"/>
      <c r="H787" s="19"/>
    </row>
    <row r="788">
      <c r="F788" s="19"/>
      <c r="G788" s="19"/>
      <c r="H788" s="19"/>
    </row>
    <row r="789">
      <c r="F789" s="19"/>
      <c r="G789" s="19"/>
      <c r="H789" s="19"/>
    </row>
    <row r="790">
      <c r="F790" s="19"/>
      <c r="G790" s="19"/>
      <c r="H790" s="19"/>
    </row>
    <row r="791">
      <c r="F791" s="19"/>
      <c r="G791" s="19"/>
      <c r="H791" s="19"/>
    </row>
    <row r="792">
      <c r="F792" s="19"/>
      <c r="G792" s="19"/>
      <c r="H792" s="19"/>
    </row>
    <row r="793">
      <c r="F793" s="19"/>
      <c r="G793" s="19"/>
      <c r="H793" s="19"/>
    </row>
    <row r="794">
      <c r="F794" s="19"/>
      <c r="G794" s="19"/>
      <c r="H794" s="19"/>
    </row>
    <row r="795">
      <c r="F795" s="19"/>
      <c r="G795" s="19"/>
      <c r="H795" s="19"/>
    </row>
    <row r="796">
      <c r="F796" s="19"/>
      <c r="G796" s="19"/>
      <c r="H796" s="19"/>
    </row>
    <row r="797">
      <c r="F797" s="19"/>
      <c r="G797" s="19"/>
      <c r="H797" s="19"/>
    </row>
    <row r="798">
      <c r="F798" s="19"/>
      <c r="G798" s="19"/>
      <c r="H798" s="19"/>
    </row>
    <row r="799">
      <c r="F799" s="19"/>
      <c r="G799" s="19"/>
      <c r="H799" s="19"/>
    </row>
    <row r="800">
      <c r="F800" s="19"/>
      <c r="G800" s="19"/>
      <c r="H800" s="19"/>
    </row>
    <row r="801">
      <c r="F801" s="19"/>
      <c r="G801" s="19"/>
      <c r="H801" s="19"/>
    </row>
    <row r="802">
      <c r="F802" s="19"/>
      <c r="G802" s="19"/>
      <c r="H802" s="19"/>
    </row>
    <row r="803">
      <c r="F803" s="19"/>
      <c r="G803" s="19"/>
      <c r="H803" s="19"/>
    </row>
    <row r="804">
      <c r="F804" s="19"/>
      <c r="G804" s="19"/>
      <c r="H804" s="19"/>
    </row>
    <row r="805">
      <c r="F805" s="19"/>
      <c r="G805" s="19"/>
      <c r="H805" s="19"/>
    </row>
    <row r="806">
      <c r="F806" s="19"/>
      <c r="G806" s="19"/>
      <c r="H806" s="19"/>
    </row>
    <row r="807">
      <c r="F807" s="19"/>
      <c r="G807" s="19"/>
      <c r="H807" s="19"/>
    </row>
    <row r="808">
      <c r="F808" s="19"/>
      <c r="G808" s="19"/>
      <c r="H808" s="19"/>
    </row>
    <row r="809">
      <c r="F809" s="19"/>
      <c r="G809" s="19"/>
      <c r="H809" s="19"/>
    </row>
    <row r="810">
      <c r="F810" s="19"/>
      <c r="G810" s="19"/>
      <c r="H810" s="19"/>
    </row>
    <row r="811">
      <c r="F811" s="19"/>
      <c r="G811" s="19"/>
      <c r="H811" s="19"/>
    </row>
    <row r="812">
      <c r="F812" s="19"/>
      <c r="G812" s="19"/>
      <c r="H812" s="19"/>
    </row>
    <row r="813">
      <c r="F813" s="19"/>
      <c r="G813" s="19"/>
      <c r="H813" s="19"/>
    </row>
    <row r="814">
      <c r="F814" s="19"/>
      <c r="G814" s="19"/>
      <c r="H814" s="19"/>
    </row>
    <row r="815">
      <c r="F815" s="19"/>
      <c r="G815" s="19"/>
      <c r="H815" s="19"/>
    </row>
    <row r="816">
      <c r="F816" s="19"/>
      <c r="G816" s="19"/>
      <c r="H816" s="19"/>
    </row>
    <row r="817">
      <c r="F817" s="19"/>
      <c r="G817" s="19"/>
      <c r="H817" s="19"/>
    </row>
    <row r="818">
      <c r="F818" s="19"/>
      <c r="G818" s="19"/>
      <c r="H818" s="19"/>
    </row>
    <row r="819">
      <c r="F819" s="19"/>
      <c r="G819" s="19"/>
      <c r="H819" s="19"/>
    </row>
    <row r="820">
      <c r="F820" s="19"/>
      <c r="G820" s="19"/>
      <c r="H820" s="19"/>
    </row>
    <row r="821">
      <c r="F821" s="19"/>
      <c r="G821" s="19"/>
      <c r="H821" s="19"/>
    </row>
    <row r="822">
      <c r="F822" s="19"/>
      <c r="G822" s="19"/>
      <c r="H822" s="19"/>
    </row>
    <row r="823">
      <c r="F823" s="19"/>
      <c r="G823" s="19"/>
      <c r="H823" s="19"/>
    </row>
    <row r="824">
      <c r="F824" s="19"/>
      <c r="G824" s="19"/>
      <c r="H824" s="19"/>
    </row>
    <row r="825">
      <c r="F825" s="19"/>
      <c r="G825" s="19"/>
      <c r="H825" s="19"/>
    </row>
    <row r="826">
      <c r="F826" s="19"/>
      <c r="G826" s="19"/>
      <c r="H826" s="19"/>
    </row>
    <row r="827">
      <c r="F827" s="19"/>
      <c r="G827" s="19"/>
      <c r="H827" s="19"/>
    </row>
    <row r="828">
      <c r="F828" s="19"/>
      <c r="G828" s="19"/>
      <c r="H828" s="19"/>
    </row>
    <row r="829">
      <c r="F829" s="19"/>
      <c r="G829" s="19"/>
      <c r="H829" s="19"/>
    </row>
    <row r="830">
      <c r="F830" s="19"/>
      <c r="G830" s="19"/>
      <c r="H830" s="19"/>
    </row>
    <row r="831">
      <c r="F831" s="19"/>
      <c r="G831" s="19"/>
      <c r="H831" s="19"/>
    </row>
    <row r="832">
      <c r="F832" s="19"/>
      <c r="G832" s="19"/>
      <c r="H832" s="19"/>
    </row>
    <row r="833">
      <c r="F833" s="19"/>
      <c r="G833" s="19"/>
      <c r="H833" s="19"/>
    </row>
    <row r="834">
      <c r="F834" s="19"/>
      <c r="G834" s="19"/>
      <c r="H834" s="19"/>
    </row>
    <row r="835">
      <c r="F835" s="19"/>
      <c r="G835" s="19"/>
      <c r="H835" s="19"/>
    </row>
    <row r="836">
      <c r="F836" s="19"/>
      <c r="G836" s="19"/>
      <c r="H836" s="19"/>
    </row>
    <row r="837">
      <c r="F837" s="19"/>
      <c r="G837" s="19"/>
      <c r="H837" s="19"/>
    </row>
    <row r="838">
      <c r="F838" s="19"/>
      <c r="G838" s="19"/>
      <c r="H838" s="19"/>
    </row>
    <row r="839">
      <c r="F839" s="19"/>
      <c r="G839" s="19"/>
      <c r="H839" s="19"/>
    </row>
    <row r="840">
      <c r="F840" s="19"/>
      <c r="G840" s="19"/>
      <c r="H840" s="19"/>
    </row>
    <row r="841">
      <c r="F841" s="19"/>
      <c r="G841" s="19"/>
      <c r="H841" s="19"/>
    </row>
    <row r="842">
      <c r="F842" s="19"/>
      <c r="G842" s="19"/>
      <c r="H842" s="19"/>
    </row>
    <row r="843">
      <c r="F843" s="19"/>
      <c r="G843" s="19"/>
      <c r="H843" s="19"/>
    </row>
    <row r="844">
      <c r="F844" s="19"/>
      <c r="G844" s="19"/>
      <c r="H844" s="19"/>
    </row>
    <row r="845">
      <c r="F845" s="19"/>
      <c r="G845" s="19"/>
      <c r="H845" s="19"/>
    </row>
    <row r="846">
      <c r="F846" s="19"/>
      <c r="G846" s="19"/>
      <c r="H846" s="19"/>
    </row>
    <row r="847">
      <c r="F847" s="19"/>
      <c r="G847" s="19"/>
      <c r="H847" s="19"/>
    </row>
    <row r="848">
      <c r="F848" s="19"/>
      <c r="G848" s="19"/>
      <c r="H848" s="19"/>
    </row>
    <row r="849">
      <c r="F849" s="19"/>
      <c r="G849" s="19"/>
      <c r="H849" s="19"/>
    </row>
    <row r="850">
      <c r="F850" s="19"/>
      <c r="G850" s="19"/>
      <c r="H850" s="19"/>
    </row>
    <row r="851">
      <c r="F851" s="19"/>
      <c r="G851" s="19"/>
      <c r="H851" s="19"/>
    </row>
    <row r="852">
      <c r="F852" s="19"/>
      <c r="G852" s="19"/>
      <c r="H852" s="19"/>
    </row>
    <row r="853">
      <c r="F853" s="19"/>
      <c r="G853" s="19"/>
      <c r="H853" s="19"/>
    </row>
    <row r="854">
      <c r="F854" s="19"/>
      <c r="G854" s="19"/>
      <c r="H854" s="19"/>
    </row>
    <row r="855">
      <c r="F855" s="19"/>
      <c r="G855" s="19"/>
      <c r="H855" s="19"/>
    </row>
    <row r="856">
      <c r="F856" s="19"/>
      <c r="G856" s="19"/>
      <c r="H856" s="19"/>
    </row>
    <row r="857">
      <c r="F857" s="19"/>
      <c r="G857" s="19"/>
      <c r="H857" s="19"/>
    </row>
    <row r="858">
      <c r="F858" s="19"/>
      <c r="G858" s="19"/>
      <c r="H858" s="19"/>
    </row>
    <row r="859">
      <c r="F859" s="19"/>
      <c r="G859" s="19"/>
      <c r="H859" s="19"/>
    </row>
    <row r="860">
      <c r="F860" s="19"/>
      <c r="G860" s="19"/>
      <c r="H860" s="19"/>
    </row>
    <row r="861">
      <c r="F861" s="19"/>
      <c r="G861" s="19"/>
      <c r="H861" s="19"/>
    </row>
    <row r="862">
      <c r="F862" s="19"/>
      <c r="G862" s="19"/>
      <c r="H862" s="19"/>
    </row>
    <row r="863">
      <c r="F863" s="19"/>
      <c r="G863" s="19"/>
      <c r="H863" s="19"/>
    </row>
    <row r="864">
      <c r="F864" s="19"/>
      <c r="G864" s="19"/>
      <c r="H864" s="19"/>
    </row>
    <row r="865">
      <c r="F865" s="19"/>
      <c r="G865" s="19"/>
      <c r="H865" s="19"/>
    </row>
    <row r="866">
      <c r="F866" s="19"/>
      <c r="G866" s="19"/>
      <c r="H866" s="19"/>
    </row>
    <row r="867">
      <c r="F867" s="19"/>
      <c r="G867" s="19"/>
      <c r="H867" s="19"/>
    </row>
    <row r="868">
      <c r="F868" s="19"/>
      <c r="G868" s="19"/>
      <c r="H868" s="19"/>
    </row>
    <row r="869">
      <c r="F869" s="19"/>
      <c r="G869" s="19"/>
      <c r="H869" s="19"/>
    </row>
    <row r="870">
      <c r="F870" s="19"/>
      <c r="G870" s="19"/>
      <c r="H870" s="19"/>
    </row>
    <row r="871">
      <c r="F871" s="19"/>
      <c r="G871" s="19"/>
      <c r="H871" s="19"/>
    </row>
    <row r="872">
      <c r="F872" s="19"/>
      <c r="G872" s="19"/>
      <c r="H872" s="19"/>
    </row>
    <row r="873">
      <c r="F873" s="19"/>
      <c r="G873" s="19"/>
      <c r="H873" s="19"/>
    </row>
    <row r="874">
      <c r="F874" s="19"/>
      <c r="G874" s="19"/>
      <c r="H874" s="19"/>
    </row>
    <row r="875">
      <c r="F875" s="19"/>
      <c r="G875" s="19"/>
      <c r="H875" s="19"/>
    </row>
    <row r="876">
      <c r="F876" s="19"/>
      <c r="G876" s="19"/>
      <c r="H876" s="19"/>
    </row>
    <row r="877">
      <c r="F877" s="19"/>
      <c r="G877" s="19"/>
      <c r="H877" s="19"/>
    </row>
    <row r="878">
      <c r="F878" s="19"/>
      <c r="G878" s="19"/>
      <c r="H878" s="19"/>
    </row>
    <row r="879">
      <c r="F879" s="19"/>
      <c r="G879" s="19"/>
      <c r="H879" s="19"/>
    </row>
    <row r="880">
      <c r="F880" s="19"/>
      <c r="G880" s="19"/>
      <c r="H880" s="19"/>
    </row>
    <row r="881">
      <c r="F881" s="19"/>
      <c r="G881" s="19"/>
      <c r="H881" s="19"/>
    </row>
    <row r="882">
      <c r="F882" s="19"/>
      <c r="G882" s="19"/>
      <c r="H882" s="19"/>
    </row>
    <row r="883">
      <c r="F883" s="19"/>
      <c r="G883" s="19"/>
      <c r="H883" s="19"/>
    </row>
    <row r="884">
      <c r="F884" s="19"/>
      <c r="G884" s="19"/>
      <c r="H884" s="19"/>
    </row>
    <row r="885">
      <c r="F885" s="19"/>
      <c r="G885" s="19"/>
      <c r="H885" s="19"/>
    </row>
    <row r="886">
      <c r="F886" s="19"/>
      <c r="G886" s="19"/>
      <c r="H886" s="19"/>
    </row>
    <row r="887">
      <c r="F887" s="19"/>
      <c r="G887" s="19"/>
      <c r="H887" s="19"/>
    </row>
    <row r="888">
      <c r="F888" s="19"/>
      <c r="G888" s="19"/>
      <c r="H888" s="19"/>
    </row>
    <row r="889">
      <c r="F889" s="19"/>
      <c r="G889" s="19"/>
      <c r="H889" s="19"/>
    </row>
    <row r="890">
      <c r="F890" s="19"/>
      <c r="G890" s="19"/>
      <c r="H890" s="19"/>
    </row>
    <row r="891">
      <c r="F891" s="19"/>
      <c r="G891" s="19"/>
      <c r="H891" s="19"/>
    </row>
    <row r="892">
      <c r="F892" s="19"/>
      <c r="G892" s="19"/>
      <c r="H892" s="19"/>
    </row>
    <row r="893">
      <c r="F893" s="19"/>
      <c r="G893" s="19"/>
      <c r="H893" s="19"/>
    </row>
    <row r="894">
      <c r="F894" s="19"/>
      <c r="G894" s="19"/>
      <c r="H894" s="19"/>
    </row>
    <row r="895">
      <c r="F895" s="19"/>
      <c r="G895" s="19"/>
      <c r="H895" s="19"/>
    </row>
    <row r="896">
      <c r="F896" s="19"/>
      <c r="G896" s="19"/>
      <c r="H896" s="19"/>
    </row>
    <row r="897">
      <c r="F897" s="19"/>
      <c r="G897" s="19"/>
      <c r="H897" s="19"/>
    </row>
    <row r="898">
      <c r="F898" s="19"/>
      <c r="G898" s="19"/>
      <c r="H898" s="19"/>
    </row>
    <row r="899">
      <c r="F899" s="19"/>
      <c r="G899" s="19"/>
      <c r="H899" s="19"/>
    </row>
    <row r="900">
      <c r="F900" s="19"/>
      <c r="G900" s="19"/>
      <c r="H900" s="19"/>
    </row>
    <row r="901">
      <c r="F901" s="19"/>
      <c r="G901" s="19"/>
      <c r="H901" s="19"/>
    </row>
    <row r="902">
      <c r="F902" s="19"/>
      <c r="G902" s="19"/>
      <c r="H902" s="19"/>
    </row>
    <row r="903">
      <c r="F903" s="19"/>
      <c r="G903" s="19"/>
      <c r="H903" s="19"/>
    </row>
    <row r="904">
      <c r="F904" s="19"/>
      <c r="G904" s="19"/>
      <c r="H904" s="19"/>
    </row>
    <row r="905">
      <c r="F905" s="19"/>
      <c r="G905" s="19"/>
      <c r="H905" s="19"/>
    </row>
    <row r="906">
      <c r="F906" s="19"/>
      <c r="G906" s="19"/>
      <c r="H906" s="19"/>
    </row>
    <row r="907">
      <c r="F907" s="19"/>
      <c r="G907" s="19"/>
      <c r="H907" s="19"/>
    </row>
    <row r="908">
      <c r="F908" s="19"/>
      <c r="G908" s="19"/>
      <c r="H908" s="19"/>
    </row>
    <row r="909">
      <c r="F909" s="19"/>
      <c r="G909" s="19"/>
      <c r="H909" s="19"/>
    </row>
    <row r="910">
      <c r="F910" s="19"/>
      <c r="G910" s="19"/>
      <c r="H910" s="19"/>
    </row>
    <row r="911">
      <c r="F911" s="19"/>
      <c r="G911" s="19"/>
      <c r="H911" s="19"/>
    </row>
    <row r="912">
      <c r="F912" s="19"/>
      <c r="G912" s="19"/>
      <c r="H912" s="19"/>
    </row>
    <row r="913">
      <c r="F913" s="19"/>
      <c r="G913" s="19"/>
      <c r="H913" s="19"/>
    </row>
    <row r="914">
      <c r="F914" s="19"/>
      <c r="G914" s="19"/>
      <c r="H914" s="19"/>
    </row>
    <row r="915">
      <c r="F915" s="19"/>
      <c r="G915" s="19"/>
      <c r="H915" s="19"/>
    </row>
    <row r="916">
      <c r="F916" s="19"/>
      <c r="G916" s="19"/>
      <c r="H916" s="19"/>
    </row>
    <row r="917">
      <c r="F917" s="19"/>
      <c r="G917" s="19"/>
      <c r="H917" s="19"/>
    </row>
    <row r="918">
      <c r="F918" s="19"/>
      <c r="G918" s="19"/>
      <c r="H918" s="19"/>
    </row>
    <row r="919">
      <c r="F919" s="19"/>
      <c r="G919" s="19"/>
      <c r="H919" s="19"/>
    </row>
    <row r="920">
      <c r="F920" s="19"/>
      <c r="G920" s="19"/>
      <c r="H920" s="19"/>
    </row>
    <row r="921">
      <c r="F921" s="19"/>
      <c r="G921" s="19"/>
      <c r="H921" s="19"/>
    </row>
    <row r="922">
      <c r="F922" s="19"/>
      <c r="G922" s="19"/>
      <c r="H922" s="19"/>
    </row>
    <row r="923">
      <c r="F923" s="19"/>
      <c r="G923" s="19"/>
      <c r="H923" s="19"/>
    </row>
    <row r="924">
      <c r="F924" s="19"/>
      <c r="G924" s="19"/>
      <c r="H924" s="19"/>
    </row>
    <row r="925">
      <c r="F925" s="19"/>
      <c r="G925" s="19"/>
      <c r="H925" s="19"/>
    </row>
    <row r="926">
      <c r="F926" s="19"/>
      <c r="G926" s="19"/>
      <c r="H926" s="19"/>
    </row>
    <row r="927">
      <c r="F927" s="19"/>
      <c r="G927" s="19"/>
      <c r="H927" s="19"/>
    </row>
    <row r="928">
      <c r="F928" s="19"/>
      <c r="G928" s="19"/>
      <c r="H928" s="19"/>
    </row>
    <row r="929">
      <c r="F929" s="19"/>
      <c r="G929" s="19"/>
      <c r="H929" s="19"/>
    </row>
    <row r="930">
      <c r="F930" s="19"/>
      <c r="G930" s="19"/>
      <c r="H930" s="19"/>
    </row>
    <row r="931">
      <c r="F931" s="19"/>
      <c r="G931" s="19"/>
      <c r="H931" s="19"/>
    </row>
    <row r="932">
      <c r="F932" s="19"/>
      <c r="G932" s="19"/>
      <c r="H932" s="19"/>
    </row>
    <row r="933">
      <c r="F933" s="19"/>
      <c r="G933" s="19"/>
      <c r="H933" s="19"/>
    </row>
    <row r="934">
      <c r="F934" s="19"/>
      <c r="G934" s="19"/>
      <c r="H934" s="19"/>
    </row>
    <row r="935">
      <c r="F935" s="19"/>
      <c r="G935" s="19"/>
      <c r="H935" s="19"/>
    </row>
    <row r="936">
      <c r="F936" s="19"/>
      <c r="G936" s="19"/>
      <c r="H936" s="19"/>
    </row>
    <row r="937">
      <c r="F937" s="19"/>
      <c r="G937" s="19"/>
      <c r="H937" s="19"/>
    </row>
    <row r="938">
      <c r="F938" s="19"/>
      <c r="G938" s="19"/>
      <c r="H938" s="19"/>
    </row>
    <row r="939">
      <c r="F939" s="19"/>
      <c r="G939" s="19"/>
      <c r="H939" s="19"/>
    </row>
    <row r="940">
      <c r="F940" s="19"/>
      <c r="G940" s="19"/>
      <c r="H940" s="19"/>
    </row>
    <row r="941">
      <c r="F941" s="19"/>
      <c r="G941" s="19"/>
      <c r="H941" s="19"/>
    </row>
    <row r="942">
      <c r="F942" s="19"/>
      <c r="G942" s="19"/>
      <c r="H942" s="19"/>
    </row>
    <row r="943">
      <c r="F943" s="19"/>
      <c r="G943" s="19"/>
      <c r="H943" s="19"/>
    </row>
    <row r="944">
      <c r="F944" s="19"/>
      <c r="G944" s="19"/>
      <c r="H944" s="19"/>
    </row>
    <row r="945">
      <c r="F945" s="19"/>
      <c r="G945" s="19"/>
      <c r="H945" s="19"/>
    </row>
    <row r="946">
      <c r="F946" s="19"/>
      <c r="G946" s="19"/>
      <c r="H946" s="19"/>
    </row>
    <row r="947">
      <c r="F947" s="19"/>
      <c r="G947" s="19"/>
      <c r="H947" s="19"/>
    </row>
    <row r="948">
      <c r="F948" s="19"/>
      <c r="G948" s="19"/>
      <c r="H948" s="19"/>
    </row>
    <row r="949">
      <c r="F949" s="19"/>
      <c r="G949" s="19"/>
      <c r="H949" s="19"/>
    </row>
    <row r="950">
      <c r="F950" s="19"/>
      <c r="G950" s="19"/>
      <c r="H950" s="19"/>
    </row>
    <row r="951">
      <c r="F951" s="19"/>
      <c r="G951" s="19"/>
      <c r="H951" s="19"/>
    </row>
    <row r="952">
      <c r="F952" s="19"/>
      <c r="G952" s="19"/>
      <c r="H952" s="19"/>
    </row>
    <row r="953">
      <c r="F953" s="19"/>
      <c r="G953" s="19"/>
      <c r="H953" s="19"/>
    </row>
    <row r="954">
      <c r="F954" s="19"/>
      <c r="G954" s="19"/>
      <c r="H954" s="19"/>
    </row>
    <row r="955">
      <c r="F955" s="19"/>
      <c r="G955" s="19"/>
      <c r="H955" s="19"/>
    </row>
    <row r="956">
      <c r="F956" s="19"/>
      <c r="G956" s="19"/>
      <c r="H956" s="19"/>
    </row>
    <row r="957">
      <c r="F957" s="19"/>
      <c r="G957" s="19"/>
      <c r="H957" s="19"/>
    </row>
    <row r="958">
      <c r="F958" s="19"/>
      <c r="G958" s="19"/>
      <c r="H958" s="19"/>
    </row>
    <row r="959">
      <c r="F959" s="19"/>
      <c r="G959" s="19"/>
      <c r="H959" s="19"/>
    </row>
    <row r="960">
      <c r="F960" s="19"/>
      <c r="G960" s="19"/>
      <c r="H960" s="19"/>
    </row>
    <row r="961">
      <c r="F961" s="19"/>
      <c r="G961" s="19"/>
      <c r="H961" s="19"/>
    </row>
    <row r="962">
      <c r="F962" s="19"/>
      <c r="G962" s="19"/>
      <c r="H962" s="19"/>
    </row>
    <row r="963">
      <c r="F963" s="19"/>
      <c r="G963" s="19"/>
      <c r="H963" s="19"/>
    </row>
    <row r="964">
      <c r="F964" s="19"/>
      <c r="G964" s="19"/>
      <c r="H964" s="19"/>
    </row>
    <row r="965">
      <c r="F965" s="19"/>
      <c r="G965" s="19"/>
      <c r="H965" s="19"/>
    </row>
    <row r="966">
      <c r="F966" s="19"/>
      <c r="G966" s="19"/>
      <c r="H966" s="19"/>
    </row>
    <row r="967">
      <c r="F967" s="19"/>
      <c r="G967" s="19"/>
      <c r="H967" s="19"/>
    </row>
    <row r="968">
      <c r="F968" s="19"/>
      <c r="G968" s="19"/>
      <c r="H968" s="19"/>
    </row>
    <row r="969">
      <c r="F969" s="19"/>
      <c r="G969" s="19"/>
      <c r="H969" s="19"/>
    </row>
    <row r="970">
      <c r="F970" s="19"/>
      <c r="G970" s="19"/>
      <c r="H970" s="19"/>
    </row>
    <row r="971">
      <c r="F971" s="19"/>
      <c r="G971" s="19"/>
      <c r="H971" s="19"/>
    </row>
    <row r="972">
      <c r="F972" s="19"/>
      <c r="G972" s="19"/>
      <c r="H972" s="19"/>
    </row>
    <row r="973">
      <c r="F973" s="19"/>
      <c r="G973" s="19"/>
      <c r="H973" s="19"/>
    </row>
    <row r="974">
      <c r="F974" s="19"/>
      <c r="G974" s="19"/>
      <c r="H974" s="19"/>
    </row>
    <row r="975">
      <c r="F975" s="19"/>
      <c r="G975" s="19"/>
      <c r="H975" s="19"/>
    </row>
    <row r="976">
      <c r="F976" s="19"/>
      <c r="G976" s="19"/>
      <c r="H976" s="19"/>
    </row>
    <row r="977">
      <c r="F977" s="19"/>
      <c r="G977" s="19"/>
      <c r="H977" s="19"/>
    </row>
    <row r="978">
      <c r="F978" s="19"/>
      <c r="G978" s="19"/>
      <c r="H978" s="19"/>
    </row>
    <row r="979">
      <c r="F979" s="19"/>
      <c r="G979" s="19"/>
      <c r="H979" s="19"/>
    </row>
    <row r="980">
      <c r="F980" s="19"/>
      <c r="G980" s="19"/>
      <c r="H980" s="19"/>
    </row>
    <row r="981">
      <c r="F981" s="19"/>
      <c r="G981" s="19"/>
      <c r="H981" s="19"/>
    </row>
    <row r="982">
      <c r="F982" s="19"/>
      <c r="G982" s="19"/>
      <c r="H982" s="19"/>
    </row>
    <row r="983">
      <c r="F983" s="19"/>
      <c r="G983" s="19"/>
      <c r="H983" s="19"/>
    </row>
    <row r="984">
      <c r="F984" s="19"/>
      <c r="G984" s="19"/>
      <c r="H984" s="19"/>
    </row>
    <row r="985">
      <c r="F985" s="19"/>
      <c r="G985" s="19"/>
      <c r="H985" s="19"/>
    </row>
    <row r="986">
      <c r="F986" s="19"/>
      <c r="G986" s="19"/>
      <c r="H986" s="19"/>
    </row>
    <row r="987">
      <c r="F987" s="19"/>
      <c r="G987" s="19"/>
      <c r="H987" s="19"/>
    </row>
    <row r="988">
      <c r="F988" s="19"/>
      <c r="G988" s="19"/>
      <c r="H988" s="19"/>
    </row>
    <row r="989">
      <c r="F989" s="19"/>
      <c r="G989" s="19"/>
      <c r="H989" s="19"/>
    </row>
    <row r="990">
      <c r="F990" s="19"/>
      <c r="G990" s="19"/>
      <c r="H990" s="19"/>
    </row>
    <row r="991">
      <c r="F991" s="19"/>
      <c r="G991" s="19"/>
      <c r="H991" s="19"/>
    </row>
    <row r="992">
      <c r="F992" s="19"/>
      <c r="G992" s="19"/>
      <c r="H992" s="19"/>
    </row>
    <row r="993">
      <c r="F993" s="19"/>
      <c r="G993" s="19"/>
      <c r="H993" s="19"/>
    </row>
    <row r="994">
      <c r="F994" s="19"/>
      <c r="G994" s="19"/>
      <c r="H994" s="19"/>
    </row>
    <row r="995">
      <c r="F995" s="19"/>
      <c r="G995" s="19"/>
      <c r="H995" s="19"/>
    </row>
    <row r="996">
      <c r="F996" s="19"/>
      <c r="G996" s="19"/>
      <c r="H996" s="19"/>
    </row>
    <row r="997">
      <c r="F997" s="19"/>
      <c r="G997" s="19"/>
      <c r="H997" s="19"/>
    </row>
    <row r="998">
      <c r="F998" s="19"/>
      <c r="G998" s="19"/>
      <c r="H998" s="19"/>
    </row>
    <row r="999">
      <c r="F999" s="19"/>
      <c r="G999" s="19"/>
      <c r="H999" s="19"/>
    </row>
    <row r="1000">
      <c r="F1000" s="19"/>
      <c r="G1000" s="19"/>
      <c r="H1000" s="1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2" max="2" width="19.57"/>
  </cols>
  <sheetData>
    <row r="1">
      <c r="A1" s="4"/>
      <c r="B1" s="5" t="s">
        <v>44</v>
      </c>
      <c r="C1" s="5" t="s">
        <v>45</v>
      </c>
      <c r="D1" s="5" t="s">
        <v>46</v>
      </c>
      <c r="E1" s="5" t="s">
        <v>47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2" t="s">
        <v>57</v>
      </c>
      <c r="B2" s="10"/>
      <c r="C2" s="10"/>
      <c r="D2" s="10"/>
      <c r="E2" s="10"/>
    </row>
    <row r="3">
      <c r="A3" s="1" t="s">
        <v>58</v>
      </c>
      <c r="B3" s="12">
        <v>41191.0</v>
      </c>
      <c r="C3" s="14">
        <v>6658.0</v>
      </c>
      <c r="D3" s="12">
        <v>31729.0</v>
      </c>
      <c r="E3" s="12">
        <v>2804.0</v>
      </c>
    </row>
    <row r="4">
      <c r="A4" s="1" t="s">
        <v>62</v>
      </c>
      <c r="B4" s="12">
        <v>10495.0</v>
      </c>
      <c r="C4" s="12">
        <v>2363.0</v>
      </c>
      <c r="D4" s="12">
        <v>7775.0</v>
      </c>
      <c r="E4" s="12">
        <v>357.0</v>
      </c>
    </row>
    <row r="5">
      <c r="A5" s="1" t="s">
        <v>63</v>
      </c>
      <c r="B5" s="12">
        <v>6436.0</v>
      </c>
      <c r="C5" s="12">
        <v>1302.0</v>
      </c>
      <c r="D5" s="12">
        <v>4929.0</v>
      </c>
      <c r="E5" s="12">
        <v>205.0</v>
      </c>
    </row>
    <row r="6">
      <c r="A6" s="1" t="s">
        <v>59</v>
      </c>
      <c r="B6" s="12">
        <v>26814.0</v>
      </c>
      <c r="C6" s="14">
        <v>5228.0</v>
      </c>
      <c r="D6" s="12">
        <v>20027.0</v>
      </c>
      <c r="E6" s="14">
        <v>1559.0</v>
      </c>
    </row>
    <row r="7">
      <c r="A7" s="1" t="s">
        <v>67</v>
      </c>
      <c r="B7" s="12">
        <v>654.0</v>
      </c>
      <c r="C7" s="12">
        <v>87.0</v>
      </c>
      <c r="D7" s="12">
        <v>545.0</v>
      </c>
      <c r="E7" s="12">
        <v>22.0</v>
      </c>
    </row>
    <row r="8">
      <c r="A8" s="1" t="s">
        <v>68</v>
      </c>
      <c r="B8" s="12">
        <v>49815.0</v>
      </c>
      <c r="C8" s="12">
        <v>16413.0</v>
      </c>
      <c r="D8" s="12">
        <v>32259.0</v>
      </c>
      <c r="E8" s="12">
        <v>1143.0</v>
      </c>
    </row>
    <row r="9">
      <c r="A9" s="1" t="s">
        <v>70</v>
      </c>
      <c r="B9" s="12">
        <v>3991.0</v>
      </c>
      <c r="C9" s="12">
        <v>557.0</v>
      </c>
      <c r="D9" s="12">
        <v>3287.0</v>
      </c>
      <c r="E9" s="12">
        <v>147.0</v>
      </c>
    </row>
    <row r="10">
      <c r="B10" s="10"/>
      <c r="C10" s="10"/>
      <c r="D10" s="10"/>
      <c r="E10" s="10"/>
    </row>
    <row r="11">
      <c r="A11" s="2" t="s">
        <v>73</v>
      </c>
      <c r="B11" s="10"/>
      <c r="C11" s="10"/>
      <c r="D11" s="10"/>
      <c r="E11" s="10"/>
    </row>
    <row r="12">
      <c r="A12" s="1" t="s">
        <v>74</v>
      </c>
      <c r="B12" s="12">
        <v>9723.0</v>
      </c>
      <c r="C12" s="12">
        <v>1816.0</v>
      </c>
      <c r="D12" s="12">
        <v>7273.0</v>
      </c>
      <c r="E12" s="12">
        <v>634.0</v>
      </c>
    </row>
    <row r="13">
      <c r="A13" s="1" t="s">
        <v>76</v>
      </c>
      <c r="B13" s="14">
        <v>327493.0</v>
      </c>
      <c r="C13" s="12">
        <v>61280.0</v>
      </c>
      <c r="D13" s="12">
        <v>243011.0</v>
      </c>
      <c r="E13" s="12">
        <v>23202.0</v>
      </c>
    </row>
    <row r="14">
      <c r="A14" s="1" t="s">
        <v>78</v>
      </c>
      <c r="B14" s="14">
        <v>53827.0</v>
      </c>
      <c r="C14" s="12">
        <v>10027.0</v>
      </c>
      <c r="D14" s="12">
        <v>40087.0</v>
      </c>
      <c r="E14" s="12">
        <v>3713.0</v>
      </c>
    </row>
    <row r="15">
      <c r="A15" s="1" t="s">
        <v>79</v>
      </c>
      <c r="B15" s="12">
        <v>163078.0</v>
      </c>
      <c r="C15" s="12">
        <v>26592.0</v>
      </c>
      <c r="D15" s="12">
        <v>124411.0</v>
      </c>
      <c r="E15" s="12">
        <v>12075.0</v>
      </c>
    </row>
    <row r="16">
      <c r="A16" s="1" t="s">
        <v>81</v>
      </c>
      <c r="B16" s="12">
        <v>155076.0</v>
      </c>
      <c r="C16" s="12">
        <v>32646.0</v>
      </c>
      <c r="D16" s="12">
        <v>116953.0</v>
      </c>
      <c r="E16" s="12">
        <v>5477.0</v>
      </c>
    </row>
    <row r="17">
      <c r="A17" s="1" t="s">
        <v>82</v>
      </c>
      <c r="B17" s="12">
        <v>62630.0</v>
      </c>
      <c r="C17" s="12">
        <v>12933.0</v>
      </c>
      <c r="D17" s="12">
        <v>47767.0</v>
      </c>
      <c r="E17" s="14">
        <v>1930.0</v>
      </c>
    </row>
    <row r="18">
      <c r="A18" s="1" t="s">
        <v>83</v>
      </c>
      <c r="B18" s="12">
        <v>427935.0</v>
      </c>
      <c r="C18" s="12">
        <v>65667.0</v>
      </c>
      <c r="D18" s="12">
        <v>340304.0</v>
      </c>
      <c r="E18" s="12">
        <v>21964.0</v>
      </c>
    </row>
    <row r="19">
      <c r="B19" s="10"/>
      <c r="C19" s="10"/>
      <c r="D19" s="10"/>
      <c r="E19" s="10"/>
    </row>
    <row r="20">
      <c r="A20" s="2" t="s">
        <v>84</v>
      </c>
      <c r="B20" s="10"/>
      <c r="C20" s="10"/>
      <c r="D20" s="10"/>
      <c r="E20" s="10"/>
    </row>
    <row r="21">
      <c r="A21" s="1" t="s">
        <v>85</v>
      </c>
      <c r="B21" s="12">
        <v>6709.0</v>
      </c>
      <c r="C21" s="12">
        <v>1587.0</v>
      </c>
      <c r="D21" s="12">
        <v>4744.0</v>
      </c>
      <c r="E21" s="12">
        <v>378.0</v>
      </c>
    </row>
    <row r="22">
      <c r="A22" s="1" t="s">
        <v>87</v>
      </c>
      <c r="B22" s="12">
        <v>30894.0</v>
      </c>
      <c r="C22" s="12">
        <v>5616.0</v>
      </c>
      <c r="D22" s="12">
        <v>23126.0</v>
      </c>
      <c r="E22" s="12">
        <v>2152.0</v>
      </c>
    </row>
    <row r="23">
      <c r="A23" s="1" t="s">
        <v>88</v>
      </c>
      <c r="B23" s="12">
        <v>22537.0</v>
      </c>
      <c r="C23" s="12">
        <v>4640.0</v>
      </c>
      <c r="D23" s="12">
        <v>16542.0</v>
      </c>
      <c r="E23" s="12">
        <v>1355.0</v>
      </c>
    </row>
    <row r="24">
      <c r="A24" s="1" t="s">
        <v>89</v>
      </c>
      <c r="B24" s="12">
        <v>336751.0</v>
      </c>
      <c r="C24" s="12">
        <v>61246.0</v>
      </c>
      <c r="D24" s="12">
        <v>261186.0</v>
      </c>
      <c r="E24" s="12">
        <v>14319.0</v>
      </c>
    </row>
    <row r="25">
      <c r="A25" s="1" t="s">
        <v>91</v>
      </c>
      <c r="B25" s="12">
        <v>324955.0</v>
      </c>
      <c r="C25" s="12">
        <v>57086.0</v>
      </c>
      <c r="D25" s="12">
        <v>250076.0</v>
      </c>
      <c r="E25" s="12">
        <v>17793.0</v>
      </c>
    </row>
    <row r="26">
      <c r="A26" s="1" t="s">
        <v>93</v>
      </c>
      <c r="B26" s="12">
        <v>25894.0</v>
      </c>
      <c r="C26" s="12">
        <v>3674.0</v>
      </c>
      <c r="D26" s="12">
        <v>18224.0</v>
      </c>
      <c r="E26" s="12">
        <v>3996.0</v>
      </c>
    </row>
    <row r="27">
      <c r="B27" s="10"/>
      <c r="C27" s="10"/>
      <c r="D27" s="10"/>
      <c r="E27" s="10"/>
    </row>
    <row r="28">
      <c r="B28" s="10"/>
      <c r="C28" s="10"/>
      <c r="D28" s="10"/>
      <c r="E28" s="10"/>
    </row>
    <row r="29">
      <c r="A29" s="2" t="s">
        <v>94</v>
      </c>
      <c r="B29" s="10"/>
      <c r="C29" s="10"/>
      <c r="D29" s="10"/>
      <c r="E29" s="10"/>
    </row>
    <row r="30">
      <c r="A30" s="1" t="s">
        <v>95</v>
      </c>
      <c r="B30" s="12">
        <v>10692.0</v>
      </c>
      <c r="C30" s="12">
        <v>1189.0</v>
      </c>
      <c r="D30" s="12">
        <v>8043.0</v>
      </c>
      <c r="E30" s="12">
        <v>1460.0</v>
      </c>
    </row>
    <row r="31">
      <c r="A31" s="1" t="s">
        <v>96</v>
      </c>
      <c r="B31" s="12">
        <v>293467.0</v>
      </c>
      <c r="C31" s="12">
        <v>38708.0</v>
      </c>
      <c r="D31" s="12">
        <v>236060.0</v>
      </c>
      <c r="E31" s="12">
        <v>18699.0</v>
      </c>
    </row>
    <row r="32">
      <c r="A32" s="1" t="s">
        <v>98</v>
      </c>
      <c r="B32" s="12">
        <v>702494.0</v>
      </c>
      <c r="C32" s="12">
        <v>136010.0</v>
      </c>
      <c r="D32" s="12">
        <v>47811.0</v>
      </c>
      <c r="E32" s="12">
        <v>518673.0</v>
      </c>
    </row>
    <row r="33">
      <c r="B33" s="10"/>
      <c r="C33" s="10"/>
      <c r="D33" s="10"/>
      <c r="E33" s="10"/>
    </row>
    <row r="34">
      <c r="B34" s="10"/>
      <c r="C34" s="10"/>
      <c r="D34" s="10"/>
      <c r="E34" s="10"/>
    </row>
    <row r="35">
      <c r="B35" s="10"/>
      <c r="C35" s="10"/>
      <c r="D35" s="10"/>
      <c r="E35" s="10"/>
    </row>
    <row r="36">
      <c r="B36" s="10"/>
      <c r="C36" s="10"/>
      <c r="D36" s="10"/>
      <c r="E36" s="10"/>
    </row>
    <row r="37">
      <c r="B37" s="10"/>
      <c r="C37" s="10"/>
      <c r="D37" s="10"/>
      <c r="E37" s="10"/>
    </row>
    <row r="38">
      <c r="B38" s="10"/>
      <c r="C38" s="10"/>
      <c r="D38" s="10"/>
      <c r="E38" s="10"/>
    </row>
    <row r="39">
      <c r="B39" s="10"/>
      <c r="C39" s="10"/>
      <c r="D39" s="10"/>
      <c r="E39" s="10"/>
    </row>
    <row r="40">
      <c r="B40" s="10"/>
      <c r="C40" s="10"/>
      <c r="D40" s="10"/>
      <c r="E40" s="10"/>
    </row>
    <row r="41">
      <c r="B41" s="10"/>
      <c r="C41" s="10"/>
      <c r="D41" s="10"/>
      <c r="E41" s="10"/>
    </row>
    <row r="42">
      <c r="B42" s="10"/>
      <c r="C42" s="10"/>
      <c r="D42" s="10"/>
      <c r="E42" s="10"/>
    </row>
    <row r="43">
      <c r="B43" s="10"/>
      <c r="C43" s="10"/>
      <c r="D43" s="10"/>
      <c r="E43" s="10"/>
    </row>
    <row r="44">
      <c r="B44" s="10"/>
      <c r="C44" s="10"/>
      <c r="D44" s="10"/>
      <c r="E44" s="10"/>
    </row>
    <row r="45">
      <c r="B45" s="10"/>
      <c r="C45" s="10"/>
      <c r="D45" s="10"/>
      <c r="E45" s="10"/>
    </row>
    <row r="46">
      <c r="B46" s="10"/>
      <c r="C46" s="10"/>
      <c r="D46" s="10"/>
      <c r="E46" s="10"/>
    </row>
    <row r="47">
      <c r="B47" s="10"/>
      <c r="C47" s="10"/>
      <c r="D47" s="10"/>
      <c r="E47" s="10"/>
    </row>
    <row r="48">
      <c r="B48" s="10"/>
      <c r="C48" s="10"/>
      <c r="D48" s="10"/>
      <c r="E48" s="10"/>
    </row>
    <row r="49">
      <c r="B49" s="10"/>
      <c r="C49" s="10"/>
      <c r="D49" s="10"/>
      <c r="E49" s="10"/>
    </row>
    <row r="50">
      <c r="B50" s="10"/>
      <c r="C50" s="10"/>
      <c r="D50" s="10"/>
      <c r="E50" s="10"/>
    </row>
    <row r="51">
      <c r="B51" s="10"/>
      <c r="C51" s="10"/>
      <c r="D51" s="10"/>
      <c r="E51" s="10"/>
    </row>
    <row r="52">
      <c r="B52" s="10"/>
      <c r="C52" s="10"/>
      <c r="D52" s="10"/>
      <c r="E52" s="10"/>
    </row>
    <row r="53">
      <c r="B53" s="10"/>
      <c r="C53" s="10"/>
      <c r="D53" s="10"/>
      <c r="E53" s="10"/>
    </row>
    <row r="54">
      <c r="B54" s="10"/>
      <c r="C54" s="10"/>
      <c r="D54" s="10"/>
      <c r="E54" s="10"/>
    </row>
    <row r="55">
      <c r="B55" s="10"/>
      <c r="C55" s="10"/>
      <c r="D55" s="10"/>
      <c r="E55" s="10"/>
    </row>
    <row r="56">
      <c r="B56" s="10"/>
      <c r="C56" s="10"/>
      <c r="D56" s="10"/>
      <c r="E56" s="10"/>
    </row>
    <row r="57">
      <c r="B57" s="10"/>
      <c r="C57" s="10"/>
      <c r="D57" s="10"/>
      <c r="E57" s="10"/>
    </row>
    <row r="58">
      <c r="B58" s="10"/>
      <c r="C58" s="10"/>
      <c r="D58" s="10"/>
      <c r="E58" s="10"/>
    </row>
    <row r="59">
      <c r="B59" s="10"/>
      <c r="C59" s="10"/>
      <c r="D59" s="10"/>
      <c r="E59" s="10"/>
    </row>
    <row r="60">
      <c r="B60" s="10"/>
      <c r="C60" s="10"/>
      <c r="D60" s="10"/>
      <c r="E60" s="10"/>
    </row>
    <row r="61">
      <c r="B61" s="10"/>
      <c r="C61" s="10"/>
      <c r="D61" s="10"/>
      <c r="E61" s="10"/>
    </row>
    <row r="62">
      <c r="B62" s="10"/>
      <c r="C62" s="10"/>
      <c r="D62" s="10"/>
      <c r="E62" s="10"/>
    </row>
    <row r="63">
      <c r="B63" s="10"/>
      <c r="C63" s="10"/>
      <c r="D63" s="10"/>
      <c r="E63" s="10"/>
    </row>
    <row r="64">
      <c r="B64" s="10"/>
      <c r="C64" s="10"/>
      <c r="D64" s="10"/>
      <c r="E64" s="10"/>
    </row>
    <row r="65">
      <c r="B65" s="10"/>
      <c r="C65" s="10"/>
      <c r="D65" s="10"/>
      <c r="E65" s="10"/>
    </row>
    <row r="66">
      <c r="B66" s="10"/>
      <c r="C66" s="10"/>
      <c r="D66" s="10"/>
      <c r="E66" s="10"/>
    </row>
    <row r="67">
      <c r="B67" s="10"/>
      <c r="C67" s="10"/>
      <c r="D67" s="10"/>
      <c r="E67" s="10"/>
    </row>
    <row r="68">
      <c r="B68" s="10"/>
      <c r="C68" s="10"/>
      <c r="D68" s="10"/>
      <c r="E68" s="10"/>
    </row>
    <row r="69">
      <c r="B69" s="10"/>
      <c r="C69" s="10"/>
      <c r="D69" s="10"/>
      <c r="E69" s="10"/>
    </row>
    <row r="70">
      <c r="B70" s="10"/>
      <c r="C70" s="10"/>
      <c r="D70" s="10"/>
      <c r="E70" s="10"/>
    </row>
    <row r="71">
      <c r="B71" s="10"/>
      <c r="C71" s="10"/>
      <c r="D71" s="10"/>
      <c r="E71" s="10"/>
    </row>
    <row r="72">
      <c r="B72" s="10"/>
      <c r="C72" s="10"/>
      <c r="D72" s="10"/>
      <c r="E72" s="10"/>
    </row>
    <row r="73">
      <c r="B73" s="10"/>
      <c r="C73" s="10"/>
      <c r="D73" s="10"/>
      <c r="E73" s="10"/>
    </row>
    <row r="74">
      <c r="B74" s="10"/>
      <c r="C74" s="10"/>
      <c r="D74" s="10"/>
      <c r="E74" s="10"/>
    </row>
    <row r="75">
      <c r="B75" s="10"/>
      <c r="C75" s="10"/>
      <c r="D75" s="10"/>
      <c r="E75" s="10"/>
    </row>
    <row r="76">
      <c r="B76" s="10"/>
      <c r="C76" s="10"/>
      <c r="D76" s="10"/>
      <c r="E76" s="10"/>
    </row>
    <row r="77">
      <c r="B77" s="10"/>
      <c r="C77" s="10"/>
      <c r="D77" s="10"/>
      <c r="E77" s="10"/>
    </row>
    <row r="78">
      <c r="B78" s="10"/>
      <c r="C78" s="10"/>
      <c r="D78" s="10"/>
      <c r="E78" s="10"/>
    </row>
    <row r="79">
      <c r="B79" s="10"/>
      <c r="C79" s="10"/>
      <c r="D79" s="10"/>
      <c r="E79" s="10"/>
    </row>
    <row r="80">
      <c r="B80" s="10"/>
      <c r="C80" s="10"/>
      <c r="D80" s="10"/>
      <c r="E80" s="10"/>
    </row>
    <row r="81">
      <c r="B81" s="10"/>
      <c r="C81" s="10"/>
      <c r="D81" s="10"/>
      <c r="E81" s="10"/>
    </row>
    <row r="82">
      <c r="B82" s="10"/>
      <c r="C82" s="10"/>
      <c r="D82" s="10"/>
      <c r="E82" s="10"/>
    </row>
    <row r="83">
      <c r="B83" s="10"/>
      <c r="C83" s="10"/>
      <c r="D83" s="10"/>
      <c r="E83" s="10"/>
    </row>
    <row r="84">
      <c r="B84" s="10"/>
      <c r="C84" s="10"/>
      <c r="D84" s="10"/>
      <c r="E84" s="10"/>
    </row>
    <row r="85">
      <c r="B85" s="10"/>
      <c r="C85" s="10"/>
      <c r="D85" s="10"/>
      <c r="E85" s="10"/>
    </row>
    <row r="86">
      <c r="B86" s="10"/>
      <c r="C86" s="10"/>
      <c r="D86" s="10"/>
      <c r="E86" s="10"/>
    </row>
    <row r="87">
      <c r="B87" s="10"/>
      <c r="C87" s="10"/>
      <c r="D87" s="10"/>
      <c r="E87" s="10"/>
    </row>
    <row r="88">
      <c r="B88" s="10"/>
      <c r="C88" s="10"/>
      <c r="D88" s="10"/>
      <c r="E88" s="10"/>
    </row>
    <row r="89">
      <c r="B89" s="10"/>
      <c r="C89" s="10"/>
      <c r="D89" s="10"/>
      <c r="E89" s="10"/>
    </row>
    <row r="90">
      <c r="B90" s="10"/>
      <c r="C90" s="10"/>
      <c r="D90" s="10"/>
      <c r="E90" s="10"/>
    </row>
    <row r="91">
      <c r="B91" s="10"/>
      <c r="C91" s="10"/>
      <c r="D91" s="10"/>
      <c r="E91" s="10"/>
    </row>
    <row r="92">
      <c r="B92" s="10"/>
      <c r="C92" s="10"/>
      <c r="D92" s="10"/>
      <c r="E92" s="10"/>
    </row>
    <row r="93">
      <c r="B93" s="10"/>
      <c r="C93" s="10"/>
      <c r="D93" s="10"/>
      <c r="E93" s="10"/>
    </row>
    <row r="94">
      <c r="B94" s="10"/>
      <c r="C94" s="10"/>
      <c r="D94" s="10"/>
      <c r="E94" s="10"/>
    </row>
    <row r="95">
      <c r="B95" s="10"/>
      <c r="C95" s="10"/>
      <c r="D95" s="10"/>
      <c r="E95" s="10"/>
    </row>
    <row r="96">
      <c r="B96" s="10"/>
      <c r="C96" s="10"/>
      <c r="D96" s="10"/>
      <c r="E96" s="10"/>
    </row>
    <row r="97">
      <c r="B97" s="10"/>
      <c r="C97" s="10"/>
      <c r="D97" s="10"/>
      <c r="E97" s="10"/>
    </row>
    <row r="98">
      <c r="B98" s="10"/>
      <c r="C98" s="10"/>
      <c r="D98" s="10"/>
      <c r="E98" s="10"/>
    </row>
    <row r="99">
      <c r="B99" s="10"/>
      <c r="C99" s="10"/>
      <c r="D99" s="10"/>
      <c r="E99" s="10"/>
    </row>
    <row r="100">
      <c r="B100" s="10"/>
      <c r="C100" s="10"/>
      <c r="D100" s="10"/>
      <c r="E100" s="10"/>
    </row>
    <row r="101">
      <c r="B101" s="10"/>
      <c r="C101" s="10"/>
      <c r="D101" s="10"/>
      <c r="E101" s="10"/>
    </row>
    <row r="102">
      <c r="B102" s="10"/>
      <c r="C102" s="10"/>
      <c r="D102" s="10"/>
      <c r="E102" s="10"/>
    </row>
    <row r="103">
      <c r="B103" s="10"/>
      <c r="C103" s="10"/>
      <c r="D103" s="10"/>
      <c r="E103" s="10"/>
    </row>
    <row r="104">
      <c r="B104" s="10"/>
      <c r="C104" s="10"/>
      <c r="D104" s="10"/>
      <c r="E104" s="10"/>
    </row>
    <row r="105">
      <c r="B105" s="10"/>
      <c r="C105" s="10"/>
      <c r="D105" s="10"/>
      <c r="E105" s="10"/>
    </row>
    <row r="106">
      <c r="B106" s="10"/>
      <c r="C106" s="10"/>
      <c r="D106" s="10"/>
      <c r="E106" s="10"/>
    </row>
    <row r="107">
      <c r="B107" s="10"/>
      <c r="C107" s="10"/>
      <c r="D107" s="10"/>
      <c r="E107" s="10"/>
    </row>
    <row r="108">
      <c r="B108" s="10"/>
      <c r="C108" s="10"/>
      <c r="D108" s="10"/>
      <c r="E108" s="10"/>
    </row>
    <row r="109">
      <c r="B109" s="10"/>
      <c r="C109" s="10"/>
      <c r="D109" s="10"/>
      <c r="E109" s="10"/>
    </row>
    <row r="110">
      <c r="B110" s="10"/>
      <c r="C110" s="10"/>
      <c r="D110" s="10"/>
      <c r="E110" s="10"/>
    </row>
    <row r="111">
      <c r="B111" s="10"/>
      <c r="C111" s="10"/>
      <c r="D111" s="10"/>
      <c r="E111" s="10"/>
    </row>
    <row r="112">
      <c r="B112" s="10"/>
      <c r="C112" s="10"/>
      <c r="D112" s="10"/>
      <c r="E112" s="10"/>
    </row>
    <row r="113">
      <c r="B113" s="10"/>
      <c r="C113" s="10"/>
      <c r="D113" s="10"/>
      <c r="E113" s="10"/>
    </row>
    <row r="114">
      <c r="B114" s="10"/>
      <c r="C114" s="10"/>
      <c r="D114" s="10"/>
      <c r="E114" s="10"/>
    </row>
    <row r="115">
      <c r="B115" s="10"/>
      <c r="C115" s="10"/>
      <c r="D115" s="10"/>
      <c r="E115" s="10"/>
    </row>
    <row r="116">
      <c r="B116" s="10"/>
      <c r="C116" s="10"/>
      <c r="D116" s="10"/>
      <c r="E116" s="10"/>
    </row>
    <row r="117">
      <c r="B117" s="10"/>
      <c r="C117" s="10"/>
      <c r="D117" s="10"/>
      <c r="E117" s="10"/>
    </row>
    <row r="118">
      <c r="B118" s="10"/>
      <c r="C118" s="10"/>
      <c r="D118" s="10"/>
      <c r="E118" s="10"/>
    </row>
    <row r="119">
      <c r="B119" s="10"/>
      <c r="C119" s="10"/>
      <c r="D119" s="10"/>
      <c r="E119" s="10"/>
    </row>
    <row r="120">
      <c r="B120" s="10"/>
      <c r="C120" s="10"/>
      <c r="D120" s="10"/>
      <c r="E120" s="10"/>
    </row>
    <row r="121">
      <c r="B121" s="10"/>
      <c r="C121" s="10"/>
      <c r="D121" s="10"/>
      <c r="E121" s="10"/>
    </row>
    <row r="122">
      <c r="B122" s="10"/>
      <c r="C122" s="10"/>
      <c r="D122" s="10"/>
      <c r="E122" s="10"/>
    </row>
    <row r="123">
      <c r="B123" s="10"/>
      <c r="C123" s="10"/>
      <c r="D123" s="10"/>
      <c r="E123" s="10"/>
    </row>
    <row r="124">
      <c r="B124" s="10"/>
      <c r="C124" s="10"/>
      <c r="D124" s="10"/>
      <c r="E124" s="10"/>
    </row>
    <row r="125">
      <c r="B125" s="10"/>
      <c r="C125" s="10"/>
      <c r="D125" s="10"/>
      <c r="E125" s="10"/>
    </row>
    <row r="126">
      <c r="B126" s="10"/>
      <c r="C126" s="10"/>
      <c r="D126" s="10"/>
      <c r="E126" s="10"/>
    </row>
    <row r="127">
      <c r="B127" s="10"/>
      <c r="C127" s="10"/>
      <c r="D127" s="10"/>
      <c r="E127" s="10"/>
    </row>
    <row r="128">
      <c r="B128" s="10"/>
      <c r="C128" s="10"/>
      <c r="D128" s="10"/>
      <c r="E128" s="10"/>
    </row>
    <row r="129">
      <c r="B129" s="10"/>
      <c r="C129" s="10"/>
      <c r="D129" s="10"/>
      <c r="E129" s="10"/>
    </row>
    <row r="130">
      <c r="B130" s="10"/>
      <c r="C130" s="10"/>
      <c r="D130" s="10"/>
      <c r="E130" s="10"/>
    </row>
    <row r="131">
      <c r="B131" s="10"/>
      <c r="C131" s="10"/>
      <c r="D131" s="10"/>
      <c r="E131" s="10"/>
    </row>
    <row r="132">
      <c r="B132" s="10"/>
      <c r="C132" s="10"/>
      <c r="D132" s="10"/>
      <c r="E132" s="10"/>
    </row>
    <row r="133">
      <c r="B133" s="10"/>
      <c r="C133" s="10"/>
      <c r="D133" s="10"/>
      <c r="E133" s="10"/>
    </row>
    <row r="134">
      <c r="B134" s="10"/>
      <c r="C134" s="10"/>
      <c r="D134" s="10"/>
      <c r="E134" s="10"/>
    </row>
    <row r="135">
      <c r="B135" s="10"/>
      <c r="C135" s="10"/>
      <c r="D135" s="10"/>
      <c r="E135" s="10"/>
    </row>
    <row r="136">
      <c r="B136" s="10"/>
      <c r="C136" s="10"/>
      <c r="D136" s="10"/>
      <c r="E136" s="10"/>
    </row>
    <row r="137">
      <c r="B137" s="10"/>
      <c r="C137" s="10"/>
      <c r="D137" s="10"/>
      <c r="E137" s="10"/>
    </row>
    <row r="138">
      <c r="B138" s="10"/>
      <c r="C138" s="10"/>
      <c r="D138" s="10"/>
      <c r="E138" s="10"/>
    </row>
    <row r="139">
      <c r="B139" s="10"/>
      <c r="C139" s="10"/>
      <c r="D139" s="10"/>
      <c r="E139" s="10"/>
    </row>
    <row r="140">
      <c r="B140" s="10"/>
      <c r="C140" s="10"/>
      <c r="D140" s="10"/>
      <c r="E140" s="10"/>
    </row>
    <row r="141">
      <c r="B141" s="10"/>
      <c r="C141" s="10"/>
      <c r="D141" s="10"/>
      <c r="E141" s="10"/>
    </row>
    <row r="142">
      <c r="B142" s="10"/>
      <c r="C142" s="10"/>
      <c r="D142" s="10"/>
      <c r="E142" s="10"/>
    </row>
    <row r="143">
      <c r="B143" s="10"/>
      <c r="C143" s="10"/>
      <c r="D143" s="10"/>
      <c r="E143" s="10"/>
    </row>
    <row r="144">
      <c r="B144" s="10"/>
      <c r="C144" s="10"/>
      <c r="D144" s="10"/>
      <c r="E144" s="10"/>
    </row>
    <row r="145">
      <c r="B145" s="10"/>
      <c r="C145" s="10"/>
      <c r="D145" s="10"/>
      <c r="E145" s="10"/>
    </row>
    <row r="146">
      <c r="B146" s="10"/>
      <c r="C146" s="10"/>
      <c r="D146" s="10"/>
      <c r="E146" s="10"/>
    </row>
    <row r="147">
      <c r="B147" s="10"/>
      <c r="C147" s="10"/>
      <c r="D147" s="10"/>
      <c r="E147" s="10"/>
    </row>
    <row r="148">
      <c r="B148" s="10"/>
      <c r="C148" s="10"/>
      <c r="D148" s="10"/>
      <c r="E148" s="10"/>
    </row>
    <row r="149">
      <c r="B149" s="10"/>
      <c r="C149" s="10"/>
      <c r="D149" s="10"/>
      <c r="E149" s="10"/>
    </row>
    <row r="150">
      <c r="B150" s="10"/>
      <c r="C150" s="10"/>
      <c r="D150" s="10"/>
      <c r="E150" s="10"/>
    </row>
    <row r="151">
      <c r="B151" s="10"/>
      <c r="C151" s="10"/>
      <c r="D151" s="10"/>
      <c r="E151" s="10"/>
    </row>
    <row r="152">
      <c r="B152" s="10"/>
      <c r="C152" s="10"/>
      <c r="D152" s="10"/>
      <c r="E152" s="10"/>
    </row>
    <row r="153">
      <c r="B153" s="10"/>
      <c r="C153" s="10"/>
      <c r="D153" s="10"/>
      <c r="E153" s="10"/>
    </row>
    <row r="154">
      <c r="B154" s="10"/>
      <c r="C154" s="10"/>
      <c r="D154" s="10"/>
      <c r="E154" s="10"/>
    </row>
    <row r="155">
      <c r="B155" s="10"/>
      <c r="C155" s="10"/>
      <c r="D155" s="10"/>
      <c r="E155" s="10"/>
    </row>
    <row r="156">
      <c r="B156" s="10"/>
      <c r="C156" s="10"/>
      <c r="D156" s="10"/>
      <c r="E156" s="10"/>
    </row>
    <row r="157">
      <c r="B157" s="10"/>
      <c r="C157" s="10"/>
      <c r="D157" s="10"/>
      <c r="E157" s="10"/>
    </row>
    <row r="158">
      <c r="B158" s="10"/>
      <c r="C158" s="10"/>
      <c r="D158" s="10"/>
      <c r="E158" s="10"/>
    </row>
    <row r="159">
      <c r="B159" s="10"/>
      <c r="C159" s="10"/>
      <c r="D159" s="10"/>
      <c r="E159" s="10"/>
    </row>
    <row r="160">
      <c r="B160" s="10"/>
      <c r="C160" s="10"/>
      <c r="D160" s="10"/>
      <c r="E160" s="10"/>
    </row>
    <row r="161">
      <c r="B161" s="10"/>
      <c r="C161" s="10"/>
      <c r="D161" s="10"/>
      <c r="E161" s="10"/>
    </row>
    <row r="162">
      <c r="B162" s="10"/>
      <c r="C162" s="10"/>
      <c r="D162" s="10"/>
      <c r="E162" s="10"/>
    </row>
    <row r="163">
      <c r="B163" s="10"/>
      <c r="C163" s="10"/>
      <c r="D163" s="10"/>
      <c r="E163" s="10"/>
    </row>
    <row r="164">
      <c r="B164" s="10"/>
      <c r="C164" s="10"/>
      <c r="D164" s="10"/>
      <c r="E164" s="10"/>
    </row>
    <row r="165">
      <c r="B165" s="10"/>
      <c r="C165" s="10"/>
      <c r="D165" s="10"/>
      <c r="E165" s="10"/>
    </row>
    <row r="166">
      <c r="B166" s="10"/>
      <c r="C166" s="10"/>
      <c r="D166" s="10"/>
      <c r="E166" s="10"/>
    </row>
    <row r="167">
      <c r="B167" s="10"/>
      <c r="C167" s="10"/>
      <c r="D167" s="10"/>
      <c r="E167" s="10"/>
    </row>
    <row r="168">
      <c r="B168" s="10"/>
      <c r="C168" s="10"/>
      <c r="D168" s="10"/>
      <c r="E168" s="10"/>
    </row>
    <row r="169">
      <c r="B169" s="10"/>
      <c r="C169" s="10"/>
      <c r="D169" s="10"/>
      <c r="E169" s="10"/>
    </row>
    <row r="170">
      <c r="B170" s="10"/>
      <c r="C170" s="10"/>
      <c r="D170" s="10"/>
      <c r="E170" s="10"/>
    </row>
    <row r="171">
      <c r="B171" s="10"/>
      <c r="C171" s="10"/>
      <c r="D171" s="10"/>
      <c r="E171" s="10"/>
    </row>
    <row r="172">
      <c r="B172" s="10"/>
      <c r="C172" s="10"/>
      <c r="D172" s="10"/>
      <c r="E172" s="10"/>
    </row>
    <row r="173">
      <c r="B173" s="10"/>
      <c r="C173" s="10"/>
      <c r="D173" s="10"/>
      <c r="E173" s="10"/>
    </row>
    <row r="174">
      <c r="B174" s="10"/>
      <c r="C174" s="10"/>
      <c r="D174" s="10"/>
      <c r="E174" s="10"/>
    </row>
    <row r="175">
      <c r="B175" s="10"/>
      <c r="C175" s="10"/>
      <c r="D175" s="10"/>
      <c r="E175" s="10"/>
    </row>
    <row r="176">
      <c r="B176" s="10"/>
      <c r="C176" s="10"/>
      <c r="D176" s="10"/>
      <c r="E176" s="10"/>
    </row>
    <row r="177">
      <c r="B177" s="10"/>
      <c r="C177" s="10"/>
      <c r="D177" s="10"/>
      <c r="E177" s="10"/>
    </row>
    <row r="178">
      <c r="B178" s="10"/>
      <c r="C178" s="10"/>
      <c r="D178" s="10"/>
      <c r="E178" s="10"/>
    </row>
    <row r="179">
      <c r="B179" s="10"/>
      <c r="C179" s="10"/>
      <c r="D179" s="10"/>
      <c r="E179" s="10"/>
    </row>
    <row r="180">
      <c r="B180" s="10"/>
      <c r="C180" s="10"/>
      <c r="D180" s="10"/>
      <c r="E180" s="10"/>
    </row>
    <row r="181">
      <c r="B181" s="10"/>
      <c r="C181" s="10"/>
      <c r="D181" s="10"/>
      <c r="E181" s="10"/>
    </row>
    <row r="182">
      <c r="B182" s="10"/>
      <c r="C182" s="10"/>
      <c r="D182" s="10"/>
      <c r="E182" s="10"/>
    </row>
    <row r="183">
      <c r="B183" s="10"/>
      <c r="C183" s="10"/>
      <c r="D183" s="10"/>
      <c r="E183" s="10"/>
    </row>
    <row r="184">
      <c r="B184" s="10"/>
      <c r="C184" s="10"/>
      <c r="D184" s="10"/>
      <c r="E184" s="10"/>
    </row>
    <row r="185">
      <c r="B185" s="10"/>
      <c r="C185" s="10"/>
      <c r="D185" s="10"/>
      <c r="E185" s="10"/>
    </row>
    <row r="186">
      <c r="B186" s="10"/>
      <c r="C186" s="10"/>
      <c r="D186" s="10"/>
      <c r="E186" s="10"/>
    </row>
    <row r="187">
      <c r="B187" s="10"/>
      <c r="C187" s="10"/>
      <c r="D187" s="10"/>
      <c r="E187" s="10"/>
    </row>
    <row r="188">
      <c r="B188" s="10"/>
      <c r="C188" s="10"/>
      <c r="D188" s="10"/>
      <c r="E188" s="10"/>
    </row>
    <row r="189">
      <c r="B189" s="10"/>
      <c r="C189" s="10"/>
      <c r="D189" s="10"/>
      <c r="E189" s="10"/>
    </row>
    <row r="190">
      <c r="B190" s="10"/>
      <c r="C190" s="10"/>
      <c r="D190" s="10"/>
      <c r="E190" s="10"/>
    </row>
    <row r="191">
      <c r="B191" s="10"/>
      <c r="C191" s="10"/>
      <c r="D191" s="10"/>
      <c r="E191" s="10"/>
    </row>
    <row r="192">
      <c r="B192" s="10"/>
      <c r="C192" s="10"/>
      <c r="D192" s="10"/>
      <c r="E192" s="10"/>
    </row>
    <row r="193">
      <c r="B193" s="10"/>
      <c r="C193" s="10"/>
      <c r="D193" s="10"/>
      <c r="E193" s="10"/>
    </row>
    <row r="194">
      <c r="B194" s="10"/>
      <c r="C194" s="10"/>
      <c r="D194" s="10"/>
      <c r="E194" s="10"/>
    </row>
    <row r="195">
      <c r="B195" s="10"/>
      <c r="C195" s="10"/>
      <c r="D195" s="10"/>
      <c r="E195" s="10"/>
    </row>
    <row r="196">
      <c r="B196" s="10"/>
      <c r="C196" s="10"/>
      <c r="D196" s="10"/>
      <c r="E196" s="10"/>
    </row>
    <row r="197">
      <c r="B197" s="10"/>
      <c r="C197" s="10"/>
      <c r="D197" s="10"/>
      <c r="E197" s="10"/>
    </row>
    <row r="198">
      <c r="B198" s="10"/>
      <c r="C198" s="10"/>
      <c r="D198" s="10"/>
      <c r="E198" s="10"/>
    </row>
    <row r="199">
      <c r="B199" s="10"/>
      <c r="C199" s="10"/>
      <c r="D199" s="10"/>
      <c r="E199" s="10"/>
    </row>
    <row r="200">
      <c r="B200" s="10"/>
      <c r="C200" s="10"/>
      <c r="D200" s="10"/>
      <c r="E200" s="10"/>
    </row>
    <row r="201">
      <c r="B201" s="10"/>
      <c r="C201" s="10"/>
      <c r="D201" s="10"/>
      <c r="E201" s="10"/>
    </row>
    <row r="202">
      <c r="B202" s="10"/>
      <c r="C202" s="10"/>
      <c r="D202" s="10"/>
      <c r="E202" s="10"/>
    </row>
    <row r="203">
      <c r="B203" s="10"/>
      <c r="C203" s="10"/>
      <c r="D203" s="10"/>
      <c r="E203" s="10"/>
    </row>
    <row r="204">
      <c r="B204" s="10"/>
      <c r="C204" s="10"/>
      <c r="D204" s="10"/>
      <c r="E204" s="10"/>
    </row>
    <row r="205">
      <c r="B205" s="10"/>
      <c r="C205" s="10"/>
      <c r="D205" s="10"/>
      <c r="E205" s="10"/>
    </row>
    <row r="206">
      <c r="B206" s="10"/>
      <c r="C206" s="10"/>
      <c r="D206" s="10"/>
      <c r="E206" s="10"/>
    </row>
    <row r="207">
      <c r="B207" s="10"/>
      <c r="C207" s="10"/>
      <c r="D207" s="10"/>
      <c r="E207" s="10"/>
    </row>
    <row r="208">
      <c r="B208" s="10"/>
      <c r="C208" s="10"/>
      <c r="D208" s="10"/>
      <c r="E208" s="10"/>
    </row>
    <row r="209">
      <c r="B209" s="10"/>
      <c r="C209" s="10"/>
      <c r="D209" s="10"/>
      <c r="E209" s="10"/>
    </row>
    <row r="210">
      <c r="B210" s="10"/>
      <c r="C210" s="10"/>
      <c r="D210" s="10"/>
      <c r="E210" s="10"/>
    </row>
    <row r="211">
      <c r="B211" s="10"/>
      <c r="C211" s="10"/>
      <c r="D211" s="10"/>
      <c r="E211" s="10"/>
    </row>
    <row r="212">
      <c r="B212" s="10"/>
      <c r="C212" s="10"/>
      <c r="D212" s="10"/>
      <c r="E212" s="10"/>
    </row>
    <row r="213">
      <c r="B213" s="10"/>
      <c r="C213" s="10"/>
      <c r="D213" s="10"/>
      <c r="E213" s="10"/>
    </row>
    <row r="214">
      <c r="B214" s="10"/>
      <c r="C214" s="10"/>
      <c r="D214" s="10"/>
      <c r="E214" s="10"/>
    </row>
    <row r="215">
      <c r="B215" s="10"/>
      <c r="C215" s="10"/>
      <c r="D215" s="10"/>
      <c r="E215" s="10"/>
    </row>
    <row r="216">
      <c r="B216" s="10"/>
      <c r="C216" s="10"/>
      <c r="D216" s="10"/>
      <c r="E216" s="10"/>
    </row>
    <row r="217">
      <c r="B217" s="10"/>
      <c r="C217" s="10"/>
      <c r="D217" s="10"/>
      <c r="E217" s="10"/>
    </row>
    <row r="218">
      <c r="B218" s="10"/>
      <c r="C218" s="10"/>
      <c r="D218" s="10"/>
      <c r="E218" s="10"/>
    </row>
    <row r="219">
      <c r="B219" s="10"/>
      <c r="C219" s="10"/>
      <c r="D219" s="10"/>
      <c r="E219" s="10"/>
    </row>
    <row r="220">
      <c r="B220" s="10"/>
      <c r="C220" s="10"/>
      <c r="D220" s="10"/>
      <c r="E220" s="10"/>
    </row>
    <row r="221">
      <c r="B221" s="10"/>
      <c r="C221" s="10"/>
      <c r="D221" s="10"/>
      <c r="E221" s="10"/>
    </row>
    <row r="222">
      <c r="B222" s="10"/>
      <c r="C222" s="10"/>
      <c r="D222" s="10"/>
      <c r="E222" s="10"/>
    </row>
    <row r="223">
      <c r="B223" s="10"/>
      <c r="C223" s="10"/>
      <c r="D223" s="10"/>
      <c r="E223" s="10"/>
    </row>
    <row r="224">
      <c r="B224" s="10"/>
      <c r="C224" s="10"/>
      <c r="D224" s="10"/>
      <c r="E224" s="10"/>
    </row>
    <row r="225">
      <c r="B225" s="10"/>
      <c r="C225" s="10"/>
      <c r="D225" s="10"/>
      <c r="E225" s="10"/>
    </row>
    <row r="226">
      <c r="B226" s="10"/>
      <c r="C226" s="10"/>
      <c r="D226" s="10"/>
      <c r="E226" s="10"/>
    </row>
    <row r="227">
      <c r="B227" s="10"/>
      <c r="C227" s="10"/>
      <c r="D227" s="10"/>
      <c r="E227" s="10"/>
    </row>
    <row r="228">
      <c r="B228" s="10"/>
      <c r="C228" s="10"/>
      <c r="D228" s="10"/>
      <c r="E228" s="10"/>
    </row>
    <row r="229">
      <c r="B229" s="10"/>
      <c r="C229" s="10"/>
      <c r="D229" s="10"/>
      <c r="E229" s="10"/>
    </row>
    <row r="230">
      <c r="B230" s="10"/>
      <c r="C230" s="10"/>
      <c r="D230" s="10"/>
      <c r="E230" s="10"/>
    </row>
    <row r="231">
      <c r="B231" s="10"/>
      <c r="C231" s="10"/>
      <c r="D231" s="10"/>
      <c r="E231" s="10"/>
    </row>
    <row r="232">
      <c r="B232" s="10"/>
      <c r="C232" s="10"/>
      <c r="D232" s="10"/>
      <c r="E232" s="10"/>
    </row>
    <row r="233">
      <c r="B233" s="10"/>
      <c r="C233" s="10"/>
      <c r="D233" s="10"/>
      <c r="E233" s="10"/>
    </row>
    <row r="234">
      <c r="B234" s="10"/>
      <c r="C234" s="10"/>
      <c r="D234" s="10"/>
      <c r="E234" s="10"/>
    </row>
    <row r="235">
      <c r="B235" s="10"/>
      <c r="C235" s="10"/>
      <c r="D235" s="10"/>
      <c r="E235" s="10"/>
    </row>
    <row r="236">
      <c r="B236" s="10"/>
      <c r="C236" s="10"/>
      <c r="D236" s="10"/>
      <c r="E236" s="10"/>
    </row>
    <row r="237">
      <c r="B237" s="10"/>
      <c r="C237" s="10"/>
      <c r="D237" s="10"/>
      <c r="E237" s="10"/>
    </row>
    <row r="238">
      <c r="B238" s="10"/>
      <c r="C238" s="10"/>
      <c r="D238" s="10"/>
      <c r="E238" s="10"/>
    </row>
    <row r="239">
      <c r="B239" s="10"/>
      <c r="C239" s="10"/>
      <c r="D239" s="10"/>
      <c r="E239" s="10"/>
    </row>
    <row r="240">
      <c r="B240" s="10"/>
      <c r="C240" s="10"/>
      <c r="D240" s="10"/>
      <c r="E240" s="10"/>
    </row>
    <row r="241">
      <c r="B241" s="10"/>
      <c r="C241" s="10"/>
      <c r="D241" s="10"/>
      <c r="E241" s="10"/>
    </row>
    <row r="242">
      <c r="B242" s="10"/>
      <c r="C242" s="10"/>
      <c r="D242" s="10"/>
      <c r="E242" s="10"/>
    </row>
    <row r="243">
      <c r="B243" s="10"/>
      <c r="C243" s="10"/>
      <c r="D243" s="10"/>
      <c r="E243" s="10"/>
    </row>
    <row r="244">
      <c r="B244" s="10"/>
      <c r="C244" s="10"/>
      <c r="D244" s="10"/>
      <c r="E244" s="10"/>
    </row>
    <row r="245">
      <c r="B245" s="10"/>
      <c r="C245" s="10"/>
      <c r="D245" s="10"/>
      <c r="E245" s="10"/>
    </row>
    <row r="246">
      <c r="B246" s="10"/>
      <c r="C246" s="10"/>
      <c r="D246" s="10"/>
      <c r="E246" s="10"/>
    </row>
    <row r="247">
      <c r="B247" s="10"/>
      <c r="C247" s="10"/>
      <c r="D247" s="10"/>
      <c r="E247" s="10"/>
    </row>
    <row r="248">
      <c r="B248" s="10"/>
      <c r="C248" s="10"/>
      <c r="D248" s="10"/>
      <c r="E248" s="10"/>
    </row>
    <row r="249">
      <c r="B249" s="10"/>
      <c r="C249" s="10"/>
      <c r="D249" s="10"/>
      <c r="E249" s="10"/>
    </row>
    <row r="250">
      <c r="B250" s="10"/>
      <c r="C250" s="10"/>
      <c r="D250" s="10"/>
      <c r="E250" s="10"/>
    </row>
    <row r="251">
      <c r="B251" s="10"/>
      <c r="C251" s="10"/>
      <c r="D251" s="10"/>
      <c r="E251" s="10"/>
    </row>
    <row r="252">
      <c r="B252" s="10"/>
      <c r="C252" s="10"/>
      <c r="D252" s="10"/>
      <c r="E252" s="10"/>
    </row>
    <row r="253">
      <c r="B253" s="10"/>
      <c r="C253" s="10"/>
      <c r="D253" s="10"/>
      <c r="E253" s="10"/>
    </row>
    <row r="254">
      <c r="B254" s="10"/>
      <c r="C254" s="10"/>
      <c r="D254" s="10"/>
      <c r="E254" s="10"/>
    </row>
    <row r="255">
      <c r="B255" s="10"/>
      <c r="C255" s="10"/>
      <c r="D255" s="10"/>
      <c r="E255" s="10"/>
    </row>
    <row r="256">
      <c r="B256" s="10"/>
      <c r="C256" s="10"/>
      <c r="D256" s="10"/>
      <c r="E256" s="10"/>
    </row>
    <row r="257">
      <c r="B257" s="10"/>
      <c r="C257" s="10"/>
      <c r="D257" s="10"/>
      <c r="E257" s="10"/>
    </row>
    <row r="258">
      <c r="B258" s="10"/>
      <c r="C258" s="10"/>
      <c r="D258" s="10"/>
      <c r="E258" s="10"/>
    </row>
    <row r="259">
      <c r="B259" s="10"/>
      <c r="C259" s="10"/>
      <c r="D259" s="10"/>
      <c r="E259" s="10"/>
    </row>
    <row r="260">
      <c r="B260" s="10"/>
      <c r="C260" s="10"/>
      <c r="D260" s="10"/>
      <c r="E260" s="10"/>
    </row>
    <row r="261">
      <c r="B261" s="10"/>
      <c r="C261" s="10"/>
      <c r="D261" s="10"/>
      <c r="E261" s="10"/>
    </row>
    <row r="262">
      <c r="B262" s="10"/>
      <c r="C262" s="10"/>
      <c r="D262" s="10"/>
      <c r="E262" s="10"/>
    </row>
    <row r="263">
      <c r="B263" s="10"/>
      <c r="C263" s="10"/>
      <c r="D263" s="10"/>
      <c r="E263" s="10"/>
    </row>
    <row r="264">
      <c r="B264" s="10"/>
      <c r="C264" s="10"/>
      <c r="D264" s="10"/>
      <c r="E264" s="10"/>
    </row>
    <row r="265">
      <c r="B265" s="10"/>
      <c r="C265" s="10"/>
      <c r="D265" s="10"/>
      <c r="E265" s="10"/>
    </row>
    <row r="266">
      <c r="B266" s="10"/>
      <c r="C266" s="10"/>
      <c r="D266" s="10"/>
      <c r="E266" s="10"/>
    </row>
    <row r="267">
      <c r="B267" s="10"/>
      <c r="C267" s="10"/>
      <c r="D267" s="10"/>
      <c r="E267" s="10"/>
    </row>
    <row r="268">
      <c r="B268" s="10"/>
      <c r="C268" s="10"/>
      <c r="D268" s="10"/>
      <c r="E268" s="10"/>
    </row>
    <row r="269">
      <c r="B269" s="10"/>
      <c r="C269" s="10"/>
      <c r="D269" s="10"/>
      <c r="E269" s="10"/>
    </row>
    <row r="270">
      <c r="B270" s="10"/>
      <c r="C270" s="10"/>
      <c r="D270" s="10"/>
      <c r="E270" s="10"/>
    </row>
    <row r="271">
      <c r="B271" s="10"/>
      <c r="C271" s="10"/>
      <c r="D271" s="10"/>
      <c r="E271" s="10"/>
    </row>
    <row r="272">
      <c r="B272" s="10"/>
      <c r="C272" s="10"/>
      <c r="D272" s="10"/>
      <c r="E272" s="10"/>
    </row>
    <row r="273">
      <c r="B273" s="10"/>
      <c r="C273" s="10"/>
      <c r="D273" s="10"/>
      <c r="E273" s="10"/>
    </row>
    <row r="274">
      <c r="B274" s="10"/>
      <c r="C274" s="10"/>
      <c r="D274" s="10"/>
      <c r="E274" s="10"/>
    </row>
    <row r="275">
      <c r="B275" s="10"/>
      <c r="C275" s="10"/>
      <c r="D275" s="10"/>
      <c r="E275" s="10"/>
    </row>
    <row r="276">
      <c r="B276" s="10"/>
      <c r="C276" s="10"/>
      <c r="D276" s="10"/>
      <c r="E276" s="10"/>
    </row>
    <row r="277">
      <c r="B277" s="10"/>
      <c r="C277" s="10"/>
      <c r="D277" s="10"/>
      <c r="E277" s="10"/>
    </row>
    <row r="278">
      <c r="B278" s="10"/>
      <c r="C278" s="10"/>
      <c r="D278" s="10"/>
      <c r="E278" s="10"/>
    </row>
    <row r="279">
      <c r="B279" s="10"/>
      <c r="C279" s="10"/>
      <c r="D279" s="10"/>
      <c r="E279" s="10"/>
    </row>
    <row r="280">
      <c r="B280" s="10"/>
      <c r="C280" s="10"/>
      <c r="D280" s="10"/>
      <c r="E280" s="10"/>
    </row>
    <row r="281">
      <c r="B281" s="10"/>
      <c r="C281" s="10"/>
      <c r="D281" s="10"/>
      <c r="E281" s="10"/>
    </row>
    <row r="282">
      <c r="B282" s="10"/>
      <c r="C282" s="10"/>
      <c r="D282" s="10"/>
      <c r="E282" s="10"/>
    </row>
    <row r="283">
      <c r="B283" s="10"/>
      <c r="C283" s="10"/>
      <c r="D283" s="10"/>
      <c r="E283" s="10"/>
    </row>
    <row r="284">
      <c r="B284" s="10"/>
      <c r="C284" s="10"/>
      <c r="D284" s="10"/>
      <c r="E284" s="10"/>
    </row>
    <row r="285">
      <c r="B285" s="10"/>
      <c r="C285" s="10"/>
      <c r="D285" s="10"/>
      <c r="E285" s="10"/>
    </row>
    <row r="286">
      <c r="B286" s="10"/>
      <c r="C286" s="10"/>
      <c r="D286" s="10"/>
      <c r="E286" s="10"/>
    </row>
    <row r="287">
      <c r="B287" s="10"/>
      <c r="C287" s="10"/>
      <c r="D287" s="10"/>
      <c r="E287" s="10"/>
    </row>
    <row r="288">
      <c r="B288" s="10"/>
      <c r="C288" s="10"/>
      <c r="D288" s="10"/>
      <c r="E288" s="10"/>
    </row>
    <row r="289">
      <c r="B289" s="10"/>
      <c r="C289" s="10"/>
      <c r="D289" s="10"/>
      <c r="E289" s="10"/>
    </row>
    <row r="290">
      <c r="B290" s="10"/>
      <c r="C290" s="10"/>
      <c r="D290" s="10"/>
      <c r="E290" s="10"/>
    </row>
    <row r="291">
      <c r="B291" s="10"/>
      <c r="C291" s="10"/>
      <c r="D291" s="10"/>
      <c r="E291" s="10"/>
    </row>
    <row r="292">
      <c r="B292" s="10"/>
      <c r="C292" s="10"/>
      <c r="D292" s="10"/>
      <c r="E292" s="10"/>
    </row>
    <row r="293">
      <c r="B293" s="10"/>
      <c r="C293" s="10"/>
      <c r="D293" s="10"/>
      <c r="E293" s="10"/>
    </row>
    <row r="294">
      <c r="B294" s="10"/>
      <c r="C294" s="10"/>
      <c r="D294" s="10"/>
      <c r="E294" s="10"/>
    </row>
    <row r="295">
      <c r="B295" s="10"/>
      <c r="C295" s="10"/>
      <c r="D295" s="10"/>
      <c r="E295" s="10"/>
    </row>
    <row r="296">
      <c r="B296" s="10"/>
      <c r="C296" s="10"/>
      <c r="D296" s="10"/>
      <c r="E296" s="10"/>
    </row>
    <row r="297">
      <c r="B297" s="10"/>
      <c r="C297" s="10"/>
      <c r="D297" s="10"/>
      <c r="E297" s="10"/>
    </row>
    <row r="298">
      <c r="B298" s="10"/>
      <c r="C298" s="10"/>
      <c r="D298" s="10"/>
      <c r="E298" s="10"/>
    </row>
    <row r="299">
      <c r="B299" s="10"/>
      <c r="C299" s="10"/>
      <c r="D299" s="10"/>
      <c r="E299" s="10"/>
    </row>
    <row r="300">
      <c r="B300" s="10"/>
      <c r="C300" s="10"/>
      <c r="D300" s="10"/>
      <c r="E300" s="10"/>
    </row>
    <row r="301">
      <c r="B301" s="10"/>
      <c r="C301" s="10"/>
      <c r="D301" s="10"/>
      <c r="E301" s="10"/>
    </row>
    <row r="302">
      <c r="B302" s="10"/>
      <c r="C302" s="10"/>
      <c r="D302" s="10"/>
      <c r="E302" s="10"/>
    </row>
    <row r="303">
      <c r="B303" s="10"/>
      <c r="C303" s="10"/>
      <c r="D303" s="10"/>
      <c r="E303" s="10"/>
    </row>
    <row r="304">
      <c r="B304" s="10"/>
      <c r="C304" s="10"/>
      <c r="D304" s="10"/>
      <c r="E304" s="10"/>
    </row>
    <row r="305">
      <c r="B305" s="10"/>
      <c r="C305" s="10"/>
      <c r="D305" s="10"/>
      <c r="E305" s="10"/>
    </row>
    <row r="306">
      <c r="B306" s="10"/>
      <c r="C306" s="10"/>
      <c r="D306" s="10"/>
      <c r="E306" s="10"/>
    </row>
    <row r="307">
      <c r="B307" s="10"/>
      <c r="C307" s="10"/>
      <c r="D307" s="10"/>
      <c r="E307" s="10"/>
    </row>
    <row r="308">
      <c r="B308" s="10"/>
      <c r="C308" s="10"/>
      <c r="D308" s="10"/>
      <c r="E308" s="10"/>
    </row>
    <row r="309">
      <c r="B309" s="10"/>
      <c r="C309" s="10"/>
      <c r="D309" s="10"/>
      <c r="E309" s="10"/>
    </row>
    <row r="310">
      <c r="B310" s="10"/>
      <c r="C310" s="10"/>
      <c r="D310" s="10"/>
      <c r="E310" s="10"/>
    </row>
    <row r="311">
      <c r="B311" s="10"/>
      <c r="C311" s="10"/>
      <c r="D311" s="10"/>
      <c r="E311" s="10"/>
    </row>
    <row r="312">
      <c r="B312" s="10"/>
      <c r="C312" s="10"/>
      <c r="D312" s="10"/>
      <c r="E312" s="10"/>
    </row>
    <row r="313">
      <c r="B313" s="10"/>
      <c r="C313" s="10"/>
      <c r="D313" s="10"/>
      <c r="E313" s="10"/>
    </row>
    <row r="314">
      <c r="B314" s="10"/>
      <c r="C314" s="10"/>
      <c r="D314" s="10"/>
      <c r="E314" s="10"/>
    </row>
    <row r="315">
      <c r="B315" s="10"/>
      <c r="C315" s="10"/>
      <c r="D315" s="10"/>
      <c r="E315" s="10"/>
    </row>
    <row r="316">
      <c r="B316" s="10"/>
      <c r="C316" s="10"/>
      <c r="D316" s="10"/>
      <c r="E316" s="10"/>
    </row>
    <row r="317">
      <c r="B317" s="10"/>
      <c r="C317" s="10"/>
      <c r="D317" s="10"/>
      <c r="E317" s="10"/>
    </row>
    <row r="318">
      <c r="B318" s="10"/>
      <c r="C318" s="10"/>
      <c r="D318" s="10"/>
      <c r="E318" s="10"/>
    </row>
    <row r="319">
      <c r="B319" s="10"/>
      <c r="C319" s="10"/>
      <c r="D319" s="10"/>
      <c r="E319" s="10"/>
    </row>
    <row r="320">
      <c r="B320" s="10"/>
      <c r="C320" s="10"/>
      <c r="D320" s="10"/>
      <c r="E320" s="10"/>
    </row>
    <row r="321">
      <c r="B321" s="10"/>
      <c r="C321" s="10"/>
      <c r="D321" s="10"/>
      <c r="E321" s="10"/>
    </row>
    <row r="322">
      <c r="B322" s="10"/>
      <c r="C322" s="10"/>
      <c r="D322" s="10"/>
      <c r="E322" s="10"/>
    </row>
    <row r="323">
      <c r="B323" s="10"/>
      <c r="C323" s="10"/>
      <c r="D323" s="10"/>
      <c r="E323" s="10"/>
    </row>
    <row r="324">
      <c r="B324" s="10"/>
      <c r="C324" s="10"/>
      <c r="D324" s="10"/>
      <c r="E324" s="10"/>
    </row>
    <row r="325">
      <c r="B325" s="10"/>
      <c r="C325" s="10"/>
      <c r="D325" s="10"/>
      <c r="E325" s="10"/>
    </row>
    <row r="326">
      <c r="B326" s="10"/>
      <c r="C326" s="10"/>
      <c r="D326" s="10"/>
      <c r="E326" s="10"/>
    </row>
    <row r="327">
      <c r="B327" s="10"/>
      <c r="C327" s="10"/>
      <c r="D327" s="10"/>
      <c r="E327" s="10"/>
    </row>
    <row r="328">
      <c r="B328" s="10"/>
      <c r="C328" s="10"/>
      <c r="D328" s="10"/>
      <c r="E328" s="10"/>
    </row>
    <row r="329">
      <c r="B329" s="10"/>
      <c r="C329" s="10"/>
      <c r="D329" s="10"/>
      <c r="E329" s="10"/>
    </row>
    <row r="330">
      <c r="B330" s="10"/>
      <c r="C330" s="10"/>
      <c r="D330" s="10"/>
      <c r="E330" s="10"/>
    </row>
    <row r="331">
      <c r="B331" s="10"/>
      <c r="C331" s="10"/>
      <c r="D331" s="10"/>
      <c r="E331" s="10"/>
    </row>
    <row r="332">
      <c r="B332" s="10"/>
      <c r="C332" s="10"/>
      <c r="D332" s="10"/>
      <c r="E332" s="10"/>
    </row>
    <row r="333">
      <c r="B333" s="10"/>
      <c r="C333" s="10"/>
      <c r="D333" s="10"/>
      <c r="E333" s="10"/>
    </row>
    <row r="334">
      <c r="B334" s="10"/>
      <c r="C334" s="10"/>
      <c r="D334" s="10"/>
      <c r="E334" s="10"/>
    </row>
    <row r="335">
      <c r="B335" s="10"/>
      <c r="C335" s="10"/>
      <c r="D335" s="10"/>
      <c r="E335" s="10"/>
    </row>
    <row r="336">
      <c r="B336" s="10"/>
      <c r="C336" s="10"/>
      <c r="D336" s="10"/>
      <c r="E336" s="10"/>
    </row>
    <row r="337">
      <c r="B337" s="10"/>
      <c r="C337" s="10"/>
      <c r="D337" s="10"/>
      <c r="E337" s="10"/>
    </row>
    <row r="338">
      <c r="B338" s="10"/>
      <c r="C338" s="10"/>
      <c r="D338" s="10"/>
      <c r="E338" s="10"/>
    </row>
    <row r="339">
      <c r="B339" s="10"/>
      <c r="C339" s="10"/>
      <c r="D339" s="10"/>
      <c r="E339" s="10"/>
    </row>
    <row r="340">
      <c r="B340" s="10"/>
      <c r="C340" s="10"/>
      <c r="D340" s="10"/>
      <c r="E340" s="10"/>
    </row>
    <row r="341">
      <c r="B341" s="10"/>
      <c r="C341" s="10"/>
      <c r="D341" s="10"/>
      <c r="E341" s="10"/>
    </row>
    <row r="342">
      <c r="B342" s="10"/>
      <c r="C342" s="10"/>
      <c r="D342" s="10"/>
      <c r="E342" s="10"/>
    </row>
    <row r="343">
      <c r="B343" s="10"/>
      <c r="C343" s="10"/>
      <c r="D343" s="10"/>
      <c r="E343" s="10"/>
    </row>
    <row r="344">
      <c r="B344" s="10"/>
      <c r="C344" s="10"/>
      <c r="D344" s="10"/>
      <c r="E344" s="10"/>
    </row>
    <row r="345">
      <c r="B345" s="10"/>
      <c r="C345" s="10"/>
      <c r="D345" s="10"/>
      <c r="E345" s="10"/>
    </row>
    <row r="346">
      <c r="B346" s="10"/>
      <c r="C346" s="10"/>
      <c r="D346" s="10"/>
      <c r="E346" s="10"/>
    </row>
    <row r="347">
      <c r="B347" s="10"/>
      <c r="C347" s="10"/>
      <c r="D347" s="10"/>
      <c r="E347" s="10"/>
    </row>
    <row r="348">
      <c r="B348" s="10"/>
      <c r="C348" s="10"/>
      <c r="D348" s="10"/>
      <c r="E348" s="10"/>
    </row>
    <row r="349">
      <c r="B349" s="10"/>
      <c r="C349" s="10"/>
      <c r="D349" s="10"/>
      <c r="E349" s="10"/>
    </row>
    <row r="350">
      <c r="B350" s="10"/>
      <c r="C350" s="10"/>
      <c r="D350" s="10"/>
      <c r="E350" s="10"/>
    </row>
    <row r="351">
      <c r="B351" s="10"/>
      <c r="C351" s="10"/>
      <c r="D351" s="10"/>
      <c r="E351" s="10"/>
    </row>
    <row r="352">
      <c r="B352" s="10"/>
      <c r="C352" s="10"/>
      <c r="D352" s="10"/>
      <c r="E352" s="10"/>
    </row>
    <row r="353">
      <c r="B353" s="10"/>
      <c r="C353" s="10"/>
      <c r="D353" s="10"/>
      <c r="E353" s="10"/>
    </row>
    <row r="354">
      <c r="B354" s="10"/>
      <c r="C354" s="10"/>
      <c r="D354" s="10"/>
      <c r="E354" s="10"/>
    </row>
    <row r="355">
      <c r="B355" s="10"/>
      <c r="C355" s="10"/>
      <c r="D355" s="10"/>
      <c r="E355" s="10"/>
    </row>
    <row r="356">
      <c r="B356" s="10"/>
      <c r="C356" s="10"/>
      <c r="D356" s="10"/>
      <c r="E356" s="10"/>
    </row>
    <row r="357">
      <c r="B357" s="10"/>
      <c r="C357" s="10"/>
      <c r="D357" s="10"/>
      <c r="E357" s="10"/>
    </row>
    <row r="358">
      <c r="B358" s="10"/>
      <c r="C358" s="10"/>
      <c r="D358" s="10"/>
      <c r="E358" s="10"/>
    </row>
    <row r="359">
      <c r="B359" s="10"/>
      <c r="C359" s="10"/>
      <c r="D359" s="10"/>
      <c r="E359" s="10"/>
    </row>
    <row r="360">
      <c r="B360" s="10"/>
      <c r="C360" s="10"/>
      <c r="D360" s="10"/>
      <c r="E360" s="10"/>
    </row>
    <row r="361">
      <c r="B361" s="10"/>
      <c r="C361" s="10"/>
      <c r="D361" s="10"/>
      <c r="E361" s="10"/>
    </row>
    <row r="362">
      <c r="B362" s="10"/>
      <c r="C362" s="10"/>
      <c r="D362" s="10"/>
      <c r="E362" s="10"/>
    </row>
    <row r="363">
      <c r="B363" s="10"/>
      <c r="C363" s="10"/>
      <c r="D363" s="10"/>
      <c r="E363" s="10"/>
    </row>
    <row r="364">
      <c r="B364" s="10"/>
      <c r="C364" s="10"/>
      <c r="D364" s="10"/>
      <c r="E364" s="10"/>
    </row>
    <row r="365">
      <c r="B365" s="10"/>
      <c r="C365" s="10"/>
      <c r="D365" s="10"/>
      <c r="E365" s="10"/>
    </row>
    <row r="366">
      <c r="B366" s="10"/>
      <c r="C366" s="10"/>
      <c r="D366" s="10"/>
      <c r="E366" s="10"/>
    </row>
    <row r="367">
      <c r="B367" s="10"/>
      <c r="C367" s="10"/>
      <c r="D367" s="10"/>
      <c r="E367" s="10"/>
    </row>
    <row r="368">
      <c r="B368" s="10"/>
      <c r="C368" s="10"/>
      <c r="D368" s="10"/>
      <c r="E368" s="10"/>
    </row>
    <row r="369">
      <c r="B369" s="10"/>
      <c r="C369" s="10"/>
      <c r="D369" s="10"/>
      <c r="E369" s="10"/>
    </row>
    <row r="370">
      <c r="B370" s="10"/>
      <c r="C370" s="10"/>
      <c r="D370" s="10"/>
      <c r="E370" s="10"/>
    </row>
    <row r="371">
      <c r="B371" s="10"/>
      <c r="C371" s="10"/>
      <c r="D371" s="10"/>
      <c r="E371" s="10"/>
    </row>
    <row r="372">
      <c r="B372" s="10"/>
      <c r="C372" s="10"/>
      <c r="D372" s="10"/>
      <c r="E372" s="10"/>
    </row>
    <row r="373">
      <c r="B373" s="10"/>
      <c r="C373" s="10"/>
      <c r="D373" s="10"/>
      <c r="E373" s="10"/>
    </row>
    <row r="374">
      <c r="B374" s="10"/>
      <c r="C374" s="10"/>
      <c r="D374" s="10"/>
      <c r="E374" s="10"/>
    </row>
    <row r="375">
      <c r="B375" s="10"/>
      <c r="C375" s="10"/>
      <c r="D375" s="10"/>
      <c r="E375" s="10"/>
    </row>
    <row r="376">
      <c r="B376" s="10"/>
      <c r="C376" s="10"/>
      <c r="D376" s="10"/>
      <c r="E376" s="10"/>
    </row>
    <row r="377">
      <c r="B377" s="10"/>
      <c r="C377" s="10"/>
      <c r="D377" s="10"/>
      <c r="E377" s="10"/>
    </row>
    <row r="378">
      <c r="B378" s="10"/>
      <c r="C378" s="10"/>
      <c r="D378" s="10"/>
      <c r="E378" s="10"/>
    </row>
    <row r="379">
      <c r="B379" s="10"/>
      <c r="C379" s="10"/>
      <c r="D379" s="10"/>
      <c r="E379" s="10"/>
    </row>
    <row r="380">
      <c r="B380" s="10"/>
      <c r="C380" s="10"/>
      <c r="D380" s="10"/>
      <c r="E380" s="10"/>
    </row>
    <row r="381">
      <c r="B381" s="10"/>
      <c r="C381" s="10"/>
      <c r="D381" s="10"/>
      <c r="E381" s="10"/>
    </row>
    <row r="382">
      <c r="B382" s="10"/>
      <c r="C382" s="10"/>
      <c r="D382" s="10"/>
      <c r="E382" s="10"/>
    </row>
    <row r="383">
      <c r="B383" s="10"/>
      <c r="C383" s="10"/>
      <c r="D383" s="10"/>
      <c r="E383" s="10"/>
    </row>
    <row r="384">
      <c r="B384" s="10"/>
      <c r="C384" s="10"/>
      <c r="D384" s="10"/>
      <c r="E384" s="10"/>
    </row>
    <row r="385">
      <c r="B385" s="10"/>
      <c r="C385" s="10"/>
      <c r="D385" s="10"/>
      <c r="E385" s="10"/>
    </row>
    <row r="386">
      <c r="B386" s="10"/>
      <c r="C386" s="10"/>
      <c r="D386" s="10"/>
      <c r="E386" s="10"/>
    </row>
    <row r="387">
      <c r="B387" s="10"/>
      <c r="C387" s="10"/>
      <c r="D387" s="10"/>
      <c r="E387" s="10"/>
    </row>
    <row r="388">
      <c r="B388" s="10"/>
      <c r="C388" s="10"/>
      <c r="D388" s="10"/>
      <c r="E388" s="10"/>
    </row>
    <row r="389">
      <c r="B389" s="10"/>
      <c r="C389" s="10"/>
      <c r="D389" s="10"/>
      <c r="E389" s="10"/>
    </row>
    <row r="390">
      <c r="B390" s="10"/>
      <c r="C390" s="10"/>
      <c r="D390" s="10"/>
      <c r="E390" s="10"/>
    </row>
    <row r="391">
      <c r="B391" s="10"/>
      <c r="C391" s="10"/>
      <c r="D391" s="10"/>
      <c r="E391" s="10"/>
    </row>
    <row r="392">
      <c r="B392" s="10"/>
      <c r="C392" s="10"/>
      <c r="D392" s="10"/>
      <c r="E392" s="10"/>
    </row>
    <row r="393">
      <c r="B393" s="10"/>
      <c r="C393" s="10"/>
      <c r="D393" s="10"/>
      <c r="E393" s="10"/>
    </row>
    <row r="394">
      <c r="B394" s="10"/>
      <c r="C394" s="10"/>
      <c r="D394" s="10"/>
      <c r="E394" s="10"/>
    </row>
    <row r="395">
      <c r="B395" s="10"/>
      <c r="C395" s="10"/>
      <c r="D395" s="10"/>
      <c r="E395" s="10"/>
    </row>
    <row r="396">
      <c r="B396" s="10"/>
      <c r="C396" s="10"/>
      <c r="D396" s="10"/>
      <c r="E396" s="10"/>
    </row>
    <row r="397">
      <c r="B397" s="10"/>
      <c r="C397" s="10"/>
      <c r="D397" s="10"/>
      <c r="E397" s="10"/>
    </row>
    <row r="398">
      <c r="B398" s="10"/>
      <c r="C398" s="10"/>
      <c r="D398" s="10"/>
      <c r="E398" s="10"/>
    </row>
    <row r="399">
      <c r="B399" s="10"/>
      <c r="C399" s="10"/>
      <c r="D399" s="10"/>
      <c r="E399" s="10"/>
    </row>
    <row r="400">
      <c r="B400" s="10"/>
      <c r="C400" s="10"/>
      <c r="D400" s="10"/>
      <c r="E400" s="10"/>
    </row>
    <row r="401">
      <c r="B401" s="10"/>
      <c r="C401" s="10"/>
      <c r="D401" s="10"/>
      <c r="E401" s="10"/>
    </row>
    <row r="402">
      <c r="B402" s="10"/>
      <c r="C402" s="10"/>
      <c r="D402" s="10"/>
      <c r="E402" s="10"/>
    </row>
    <row r="403">
      <c r="B403" s="10"/>
      <c r="C403" s="10"/>
      <c r="D403" s="10"/>
      <c r="E403" s="10"/>
    </row>
    <row r="404">
      <c r="B404" s="10"/>
      <c r="C404" s="10"/>
      <c r="D404" s="10"/>
      <c r="E404" s="10"/>
    </row>
    <row r="405">
      <c r="B405" s="10"/>
      <c r="C405" s="10"/>
      <c r="D405" s="10"/>
      <c r="E405" s="10"/>
    </row>
    <row r="406">
      <c r="B406" s="10"/>
      <c r="C406" s="10"/>
      <c r="D406" s="10"/>
      <c r="E406" s="10"/>
    </row>
    <row r="407">
      <c r="B407" s="10"/>
      <c r="C407" s="10"/>
      <c r="D407" s="10"/>
      <c r="E407" s="10"/>
    </row>
    <row r="408">
      <c r="B408" s="10"/>
      <c r="C408" s="10"/>
      <c r="D408" s="10"/>
      <c r="E408" s="10"/>
    </row>
    <row r="409">
      <c r="B409" s="10"/>
      <c r="C409" s="10"/>
      <c r="D409" s="10"/>
      <c r="E409" s="10"/>
    </row>
    <row r="410">
      <c r="B410" s="10"/>
      <c r="C410" s="10"/>
      <c r="D410" s="10"/>
      <c r="E410" s="10"/>
    </row>
    <row r="411">
      <c r="B411" s="10"/>
      <c r="C411" s="10"/>
      <c r="D411" s="10"/>
      <c r="E411" s="10"/>
    </row>
    <row r="412">
      <c r="B412" s="10"/>
      <c r="C412" s="10"/>
      <c r="D412" s="10"/>
      <c r="E412" s="10"/>
    </row>
    <row r="413">
      <c r="B413" s="10"/>
      <c r="C413" s="10"/>
      <c r="D413" s="10"/>
      <c r="E413" s="10"/>
    </row>
    <row r="414">
      <c r="B414" s="10"/>
      <c r="C414" s="10"/>
      <c r="D414" s="10"/>
      <c r="E414" s="10"/>
    </row>
    <row r="415">
      <c r="B415" s="10"/>
      <c r="C415" s="10"/>
      <c r="D415" s="10"/>
      <c r="E415" s="10"/>
    </row>
    <row r="416">
      <c r="B416" s="10"/>
      <c r="C416" s="10"/>
      <c r="D416" s="10"/>
      <c r="E416" s="10"/>
    </row>
    <row r="417">
      <c r="B417" s="10"/>
      <c r="C417" s="10"/>
      <c r="D417" s="10"/>
      <c r="E417" s="10"/>
    </row>
    <row r="418">
      <c r="B418" s="10"/>
      <c r="C418" s="10"/>
      <c r="D418" s="10"/>
      <c r="E418" s="10"/>
    </row>
    <row r="419">
      <c r="B419" s="10"/>
      <c r="C419" s="10"/>
      <c r="D419" s="10"/>
      <c r="E419" s="10"/>
    </row>
    <row r="420">
      <c r="B420" s="10"/>
      <c r="C420" s="10"/>
      <c r="D420" s="10"/>
      <c r="E420" s="10"/>
    </row>
    <row r="421">
      <c r="B421" s="10"/>
      <c r="C421" s="10"/>
      <c r="D421" s="10"/>
      <c r="E421" s="10"/>
    </row>
    <row r="422">
      <c r="B422" s="10"/>
      <c r="C422" s="10"/>
      <c r="D422" s="10"/>
      <c r="E422" s="10"/>
    </row>
    <row r="423">
      <c r="B423" s="10"/>
      <c r="C423" s="10"/>
      <c r="D423" s="10"/>
      <c r="E423" s="10"/>
    </row>
    <row r="424">
      <c r="B424" s="10"/>
      <c r="C424" s="10"/>
      <c r="D424" s="10"/>
      <c r="E424" s="10"/>
    </row>
    <row r="425">
      <c r="B425" s="10"/>
      <c r="C425" s="10"/>
      <c r="D425" s="10"/>
      <c r="E425" s="10"/>
    </row>
    <row r="426">
      <c r="B426" s="10"/>
      <c r="C426" s="10"/>
      <c r="D426" s="10"/>
      <c r="E426" s="10"/>
    </row>
    <row r="427">
      <c r="B427" s="10"/>
      <c r="C427" s="10"/>
      <c r="D427" s="10"/>
      <c r="E427" s="10"/>
    </row>
    <row r="428">
      <c r="B428" s="10"/>
      <c r="C428" s="10"/>
      <c r="D428" s="10"/>
      <c r="E428" s="10"/>
    </row>
    <row r="429">
      <c r="B429" s="10"/>
      <c r="C429" s="10"/>
      <c r="D429" s="10"/>
      <c r="E429" s="10"/>
    </row>
    <row r="430">
      <c r="B430" s="10"/>
      <c r="C430" s="10"/>
      <c r="D430" s="10"/>
      <c r="E430" s="10"/>
    </row>
    <row r="431">
      <c r="B431" s="10"/>
      <c r="C431" s="10"/>
      <c r="D431" s="10"/>
      <c r="E431" s="10"/>
    </row>
    <row r="432">
      <c r="B432" s="10"/>
      <c r="C432" s="10"/>
      <c r="D432" s="10"/>
      <c r="E432" s="10"/>
    </row>
    <row r="433">
      <c r="B433" s="10"/>
      <c r="C433" s="10"/>
      <c r="D433" s="10"/>
      <c r="E433" s="10"/>
    </row>
    <row r="434">
      <c r="B434" s="10"/>
      <c r="C434" s="10"/>
      <c r="D434" s="10"/>
      <c r="E434" s="10"/>
    </row>
    <row r="435">
      <c r="B435" s="10"/>
      <c r="C435" s="10"/>
      <c r="D435" s="10"/>
      <c r="E435" s="10"/>
    </row>
    <row r="436">
      <c r="B436" s="10"/>
      <c r="C436" s="10"/>
      <c r="D436" s="10"/>
      <c r="E436" s="10"/>
    </row>
    <row r="437">
      <c r="B437" s="10"/>
      <c r="C437" s="10"/>
      <c r="D437" s="10"/>
      <c r="E437" s="10"/>
    </row>
    <row r="438">
      <c r="B438" s="10"/>
      <c r="C438" s="10"/>
      <c r="D438" s="10"/>
      <c r="E438" s="10"/>
    </row>
    <row r="439">
      <c r="B439" s="10"/>
      <c r="C439" s="10"/>
      <c r="D439" s="10"/>
      <c r="E439" s="10"/>
    </row>
    <row r="440">
      <c r="B440" s="10"/>
      <c r="C440" s="10"/>
      <c r="D440" s="10"/>
      <c r="E440" s="10"/>
    </row>
    <row r="441">
      <c r="B441" s="10"/>
      <c r="C441" s="10"/>
      <c r="D441" s="10"/>
      <c r="E441" s="10"/>
    </row>
    <row r="442">
      <c r="B442" s="10"/>
      <c r="C442" s="10"/>
      <c r="D442" s="10"/>
      <c r="E442" s="10"/>
    </row>
    <row r="443">
      <c r="B443" s="10"/>
      <c r="C443" s="10"/>
      <c r="D443" s="10"/>
      <c r="E443" s="10"/>
    </row>
    <row r="444">
      <c r="B444" s="10"/>
      <c r="C444" s="10"/>
      <c r="D444" s="10"/>
      <c r="E444" s="10"/>
    </row>
    <row r="445">
      <c r="B445" s="10"/>
      <c r="C445" s="10"/>
      <c r="D445" s="10"/>
      <c r="E445" s="10"/>
    </row>
    <row r="446">
      <c r="B446" s="10"/>
      <c r="C446" s="10"/>
      <c r="D446" s="10"/>
      <c r="E446" s="10"/>
    </row>
    <row r="447">
      <c r="B447" s="10"/>
      <c r="C447" s="10"/>
      <c r="D447" s="10"/>
      <c r="E447" s="10"/>
    </row>
    <row r="448">
      <c r="B448" s="10"/>
      <c r="C448" s="10"/>
      <c r="D448" s="10"/>
      <c r="E448" s="10"/>
    </row>
    <row r="449">
      <c r="B449" s="10"/>
      <c r="C449" s="10"/>
      <c r="D449" s="10"/>
      <c r="E449" s="10"/>
    </row>
    <row r="450">
      <c r="B450" s="10"/>
      <c r="C450" s="10"/>
      <c r="D450" s="10"/>
      <c r="E450" s="10"/>
    </row>
    <row r="451">
      <c r="B451" s="10"/>
      <c r="C451" s="10"/>
      <c r="D451" s="10"/>
      <c r="E451" s="10"/>
    </row>
    <row r="452">
      <c r="B452" s="10"/>
      <c r="C452" s="10"/>
      <c r="D452" s="10"/>
      <c r="E452" s="10"/>
    </row>
    <row r="453">
      <c r="B453" s="10"/>
      <c r="C453" s="10"/>
      <c r="D453" s="10"/>
      <c r="E453" s="10"/>
    </row>
    <row r="454">
      <c r="B454" s="10"/>
      <c r="C454" s="10"/>
      <c r="D454" s="10"/>
      <c r="E454" s="10"/>
    </row>
    <row r="455">
      <c r="B455" s="10"/>
      <c r="C455" s="10"/>
      <c r="D455" s="10"/>
      <c r="E455" s="10"/>
    </row>
    <row r="456">
      <c r="B456" s="10"/>
      <c r="C456" s="10"/>
      <c r="D456" s="10"/>
      <c r="E456" s="10"/>
    </row>
    <row r="457">
      <c r="B457" s="10"/>
      <c r="C457" s="10"/>
      <c r="D457" s="10"/>
      <c r="E457" s="10"/>
    </row>
    <row r="458">
      <c r="B458" s="10"/>
      <c r="C458" s="10"/>
      <c r="D458" s="10"/>
      <c r="E458" s="10"/>
    </row>
    <row r="459">
      <c r="B459" s="10"/>
      <c r="C459" s="10"/>
      <c r="D459" s="10"/>
      <c r="E459" s="10"/>
    </row>
    <row r="460">
      <c r="B460" s="10"/>
      <c r="C460" s="10"/>
      <c r="D460" s="10"/>
      <c r="E460" s="10"/>
    </row>
    <row r="461">
      <c r="B461" s="10"/>
      <c r="C461" s="10"/>
      <c r="D461" s="10"/>
      <c r="E461" s="10"/>
    </row>
    <row r="462">
      <c r="B462" s="10"/>
      <c r="C462" s="10"/>
      <c r="D462" s="10"/>
      <c r="E462" s="10"/>
    </row>
    <row r="463">
      <c r="B463" s="10"/>
      <c r="C463" s="10"/>
      <c r="D463" s="10"/>
      <c r="E463" s="10"/>
    </row>
    <row r="464">
      <c r="B464" s="10"/>
      <c r="C464" s="10"/>
      <c r="D464" s="10"/>
      <c r="E464" s="10"/>
    </row>
    <row r="465">
      <c r="B465" s="10"/>
      <c r="C465" s="10"/>
      <c r="D465" s="10"/>
      <c r="E465" s="10"/>
    </row>
    <row r="466">
      <c r="B466" s="10"/>
      <c r="C466" s="10"/>
      <c r="D466" s="10"/>
      <c r="E466" s="10"/>
    </row>
    <row r="467">
      <c r="B467" s="10"/>
      <c r="C467" s="10"/>
      <c r="D467" s="10"/>
      <c r="E467" s="10"/>
    </row>
    <row r="468">
      <c r="B468" s="10"/>
      <c r="C468" s="10"/>
      <c r="D468" s="10"/>
      <c r="E468" s="10"/>
    </row>
    <row r="469">
      <c r="B469" s="10"/>
      <c r="C469" s="10"/>
      <c r="D469" s="10"/>
      <c r="E469" s="10"/>
    </row>
    <row r="470">
      <c r="B470" s="10"/>
      <c r="C470" s="10"/>
      <c r="D470" s="10"/>
      <c r="E470" s="10"/>
    </row>
    <row r="471">
      <c r="B471" s="10"/>
      <c r="C471" s="10"/>
      <c r="D471" s="10"/>
      <c r="E471" s="10"/>
    </row>
    <row r="472">
      <c r="B472" s="10"/>
      <c r="C472" s="10"/>
      <c r="D472" s="10"/>
      <c r="E472" s="10"/>
    </row>
    <row r="473">
      <c r="B473" s="10"/>
      <c r="C473" s="10"/>
      <c r="D473" s="10"/>
      <c r="E473" s="10"/>
    </row>
    <row r="474">
      <c r="B474" s="10"/>
      <c r="C474" s="10"/>
      <c r="D474" s="10"/>
      <c r="E474" s="10"/>
    </row>
    <row r="475">
      <c r="B475" s="10"/>
      <c r="C475" s="10"/>
      <c r="D475" s="10"/>
      <c r="E475" s="10"/>
    </row>
    <row r="476">
      <c r="B476" s="10"/>
      <c r="C476" s="10"/>
      <c r="D476" s="10"/>
      <c r="E476" s="10"/>
    </row>
    <row r="477">
      <c r="B477" s="10"/>
      <c r="C477" s="10"/>
      <c r="D477" s="10"/>
      <c r="E477" s="10"/>
    </row>
    <row r="478">
      <c r="B478" s="10"/>
      <c r="C478" s="10"/>
      <c r="D478" s="10"/>
      <c r="E478" s="10"/>
    </row>
    <row r="479">
      <c r="B479" s="10"/>
      <c r="C479" s="10"/>
      <c r="D479" s="10"/>
      <c r="E479" s="10"/>
    </row>
    <row r="480">
      <c r="B480" s="10"/>
      <c r="C480" s="10"/>
      <c r="D480" s="10"/>
      <c r="E480" s="10"/>
    </row>
    <row r="481">
      <c r="B481" s="10"/>
      <c r="C481" s="10"/>
      <c r="D481" s="10"/>
      <c r="E481" s="10"/>
    </row>
    <row r="482">
      <c r="B482" s="10"/>
      <c r="C482" s="10"/>
      <c r="D482" s="10"/>
      <c r="E482" s="10"/>
    </row>
    <row r="483">
      <c r="B483" s="10"/>
      <c r="C483" s="10"/>
      <c r="D483" s="10"/>
      <c r="E483" s="10"/>
    </row>
    <row r="484">
      <c r="B484" s="10"/>
      <c r="C484" s="10"/>
      <c r="D484" s="10"/>
      <c r="E484" s="10"/>
    </row>
    <row r="485">
      <c r="B485" s="10"/>
      <c r="C485" s="10"/>
      <c r="D485" s="10"/>
      <c r="E485" s="10"/>
    </row>
    <row r="486">
      <c r="B486" s="10"/>
      <c r="C486" s="10"/>
      <c r="D486" s="10"/>
      <c r="E486" s="10"/>
    </row>
    <row r="487">
      <c r="B487" s="10"/>
      <c r="C487" s="10"/>
      <c r="D487" s="10"/>
      <c r="E487" s="10"/>
    </row>
    <row r="488">
      <c r="B488" s="10"/>
      <c r="C488" s="10"/>
      <c r="D488" s="10"/>
      <c r="E488" s="10"/>
    </row>
    <row r="489">
      <c r="B489" s="10"/>
      <c r="C489" s="10"/>
      <c r="D489" s="10"/>
      <c r="E489" s="10"/>
    </row>
    <row r="490">
      <c r="B490" s="10"/>
      <c r="C490" s="10"/>
      <c r="D490" s="10"/>
      <c r="E490" s="10"/>
    </row>
    <row r="491">
      <c r="B491" s="10"/>
      <c r="C491" s="10"/>
      <c r="D491" s="10"/>
      <c r="E491" s="10"/>
    </row>
    <row r="492">
      <c r="B492" s="10"/>
      <c r="C492" s="10"/>
      <c r="D492" s="10"/>
      <c r="E492" s="10"/>
    </row>
    <row r="493">
      <c r="B493" s="10"/>
      <c r="C493" s="10"/>
      <c r="D493" s="10"/>
      <c r="E493" s="10"/>
    </row>
    <row r="494">
      <c r="B494" s="10"/>
      <c r="C494" s="10"/>
      <c r="D494" s="10"/>
      <c r="E494" s="10"/>
    </row>
    <row r="495">
      <c r="B495" s="10"/>
      <c r="C495" s="10"/>
      <c r="D495" s="10"/>
      <c r="E495" s="10"/>
    </row>
    <row r="496">
      <c r="B496" s="10"/>
      <c r="C496" s="10"/>
      <c r="D496" s="10"/>
      <c r="E496" s="10"/>
    </row>
    <row r="497">
      <c r="B497" s="10"/>
      <c r="C497" s="10"/>
      <c r="D497" s="10"/>
      <c r="E497" s="10"/>
    </row>
    <row r="498">
      <c r="B498" s="10"/>
      <c r="C498" s="10"/>
      <c r="D498" s="10"/>
      <c r="E498" s="10"/>
    </row>
    <row r="499">
      <c r="B499" s="10"/>
      <c r="C499" s="10"/>
      <c r="D499" s="10"/>
      <c r="E499" s="10"/>
    </row>
    <row r="500">
      <c r="B500" s="10"/>
      <c r="C500" s="10"/>
      <c r="D500" s="10"/>
      <c r="E500" s="10"/>
    </row>
    <row r="501">
      <c r="B501" s="10"/>
      <c r="C501" s="10"/>
      <c r="D501" s="10"/>
      <c r="E501" s="10"/>
    </row>
    <row r="502">
      <c r="B502" s="10"/>
      <c r="C502" s="10"/>
      <c r="D502" s="10"/>
      <c r="E502" s="10"/>
    </row>
    <row r="503">
      <c r="B503" s="10"/>
      <c r="C503" s="10"/>
      <c r="D503" s="10"/>
      <c r="E503" s="10"/>
    </row>
    <row r="504">
      <c r="B504" s="10"/>
      <c r="C504" s="10"/>
      <c r="D504" s="10"/>
      <c r="E504" s="10"/>
    </row>
    <row r="505">
      <c r="B505" s="10"/>
      <c r="C505" s="10"/>
      <c r="D505" s="10"/>
      <c r="E505" s="10"/>
    </row>
    <row r="506">
      <c r="B506" s="10"/>
      <c r="C506" s="10"/>
      <c r="D506" s="10"/>
      <c r="E506" s="10"/>
    </row>
    <row r="507">
      <c r="B507" s="10"/>
      <c r="C507" s="10"/>
      <c r="D507" s="10"/>
      <c r="E507" s="10"/>
    </row>
    <row r="508">
      <c r="B508" s="10"/>
      <c r="C508" s="10"/>
      <c r="D508" s="10"/>
      <c r="E508" s="10"/>
    </row>
    <row r="509">
      <c r="B509" s="10"/>
      <c r="C509" s="10"/>
      <c r="D509" s="10"/>
      <c r="E509" s="10"/>
    </row>
    <row r="510">
      <c r="B510" s="10"/>
      <c r="C510" s="10"/>
      <c r="D510" s="10"/>
      <c r="E510" s="10"/>
    </row>
    <row r="511">
      <c r="B511" s="10"/>
      <c r="C511" s="10"/>
      <c r="D511" s="10"/>
      <c r="E511" s="10"/>
    </row>
    <row r="512">
      <c r="B512" s="10"/>
      <c r="C512" s="10"/>
      <c r="D512" s="10"/>
      <c r="E512" s="10"/>
    </row>
    <row r="513">
      <c r="B513" s="10"/>
      <c r="C513" s="10"/>
      <c r="D513" s="10"/>
      <c r="E513" s="10"/>
    </row>
    <row r="514">
      <c r="B514" s="10"/>
      <c r="C514" s="10"/>
      <c r="D514" s="10"/>
      <c r="E514" s="10"/>
    </row>
    <row r="515">
      <c r="B515" s="10"/>
      <c r="C515" s="10"/>
      <c r="D515" s="10"/>
      <c r="E515" s="10"/>
    </row>
    <row r="516">
      <c r="B516" s="10"/>
      <c r="C516" s="10"/>
      <c r="D516" s="10"/>
      <c r="E516" s="10"/>
    </row>
    <row r="517">
      <c r="B517" s="10"/>
      <c r="C517" s="10"/>
      <c r="D517" s="10"/>
      <c r="E517" s="10"/>
    </row>
    <row r="518">
      <c r="B518" s="10"/>
      <c r="C518" s="10"/>
      <c r="D518" s="10"/>
      <c r="E518" s="10"/>
    </row>
    <row r="519">
      <c r="B519" s="10"/>
      <c r="C519" s="10"/>
      <c r="D519" s="10"/>
      <c r="E519" s="10"/>
    </row>
    <row r="520">
      <c r="B520" s="10"/>
      <c r="C520" s="10"/>
      <c r="D520" s="10"/>
      <c r="E520" s="10"/>
    </row>
    <row r="521">
      <c r="B521" s="10"/>
      <c r="C521" s="10"/>
      <c r="D521" s="10"/>
      <c r="E521" s="10"/>
    </row>
    <row r="522">
      <c r="B522" s="10"/>
      <c r="C522" s="10"/>
      <c r="D522" s="10"/>
      <c r="E522" s="10"/>
    </row>
    <row r="523">
      <c r="B523" s="10"/>
      <c r="C523" s="10"/>
      <c r="D523" s="10"/>
      <c r="E523" s="10"/>
    </row>
    <row r="524">
      <c r="B524" s="10"/>
      <c r="C524" s="10"/>
      <c r="D524" s="10"/>
      <c r="E524" s="10"/>
    </row>
    <row r="525">
      <c r="B525" s="10"/>
      <c r="C525" s="10"/>
      <c r="D525" s="10"/>
      <c r="E525" s="10"/>
    </row>
    <row r="526">
      <c r="B526" s="10"/>
      <c r="C526" s="10"/>
      <c r="D526" s="10"/>
      <c r="E526" s="10"/>
    </row>
    <row r="527">
      <c r="B527" s="10"/>
      <c r="C527" s="10"/>
      <c r="D527" s="10"/>
      <c r="E527" s="10"/>
    </row>
    <row r="528">
      <c r="B528" s="10"/>
      <c r="C528" s="10"/>
      <c r="D528" s="10"/>
      <c r="E528" s="10"/>
    </row>
    <row r="529">
      <c r="B529" s="10"/>
      <c r="C529" s="10"/>
      <c r="D529" s="10"/>
      <c r="E529" s="10"/>
    </row>
    <row r="530">
      <c r="B530" s="10"/>
      <c r="C530" s="10"/>
      <c r="D530" s="10"/>
      <c r="E530" s="10"/>
    </row>
    <row r="531">
      <c r="B531" s="10"/>
      <c r="C531" s="10"/>
      <c r="D531" s="10"/>
      <c r="E531" s="10"/>
    </row>
    <row r="532">
      <c r="B532" s="10"/>
      <c r="C532" s="10"/>
      <c r="D532" s="10"/>
      <c r="E532" s="10"/>
    </row>
    <row r="533">
      <c r="B533" s="10"/>
      <c r="C533" s="10"/>
      <c r="D533" s="10"/>
      <c r="E533" s="10"/>
    </row>
    <row r="534">
      <c r="B534" s="10"/>
      <c r="C534" s="10"/>
      <c r="D534" s="10"/>
      <c r="E534" s="10"/>
    </row>
    <row r="535">
      <c r="B535" s="10"/>
      <c r="C535" s="10"/>
      <c r="D535" s="10"/>
      <c r="E535" s="10"/>
    </row>
    <row r="536">
      <c r="B536" s="10"/>
      <c r="C536" s="10"/>
      <c r="D536" s="10"/>
      <c r="E536" s="10"/>
    </row>
    <row r="537">
      <c r="B537" s="10"/>
      <c r="C537" s="10"/>
      <c r="D537" s="10"/>
      <c r="E537" s="10"/>
    </row>
    <row r="538">
      <c r="B538" s="10"/>
      <c r="C538" s="10"/>
      <c r="D538" s="10"/>
      <c r="E538" s="10"/>
    </row>
    <row r="539">
      <c r="B539" s="10"/>
      <c r="C539" s="10"/>
      <c r="D539" s="10"/>
      <c r="E539" s="10"/>
    </row>
    <row r="540">
      <c r="B540" s="10"/>
      <c r="C540" s="10"/>
      <c r="D540" s="10"/>
      <c r="E540" s="10"/>
    </row>
    <row r="541">
      <c r="B541" s="10"/>
      <c r="C541" s="10"/>
      <c r="D541" s="10"/>
      <c r="E541" s="10"/>
    </row>
    <row r="542">
      <c r="B542" s="10"/>
      <c r="C542" s="10"/>
      <c r="D542" s="10"/>
      <c r="E542" s="10"/>
    </row>
    <row r="543">
      <c r="B543" s="10"/>
      <c r="C543" s="10"/>
      <c r="D543" s="10"/>
      <c r="E543" s="10"/>
    </row>
    <row r="544">
      <c r="B544" s="10"/>
      <c r="C544" s="10"/>
      <c r="D544" s="10"/>
      <c r="E544" s="10"/>
    </row>
    <row r="545">
      <c r="B545" s="10"/>
      <c r="C545" s="10"/>
      <c r="D545" s="10"/>
      <c r="E545" s="10"/>
    </row>
    <row r="546">
      <c r="B546" s="10"/>
      <c r="C546" s="10"/>
      <c r="D546" s="10"/>
      <c r="E546" s="10"/>
    </row>
    <row r="547">
      <c r="B547" s="10"/>
      <c r="C547" s="10"/>
      <c r="D547" s="10"/>
      <c r="E547" s="10"/>
    </row>
    <row r="548">
      <c r="B548" s="10"/>
      <c r="C548" s="10"/>
      <c r="D548" s="10"/>
      <c r="E548" s="10"/>
    </row>
    <row r="549">
      <c r="B549" s="10"/>
      <c r="C549" s="10"/>
      <c r="D549" s="10"/>
      <c r="E549" s="10"/>
    </row>
    <row r="550">
      <c r="B550" s="10"/>
      <c r="C550" s="10"/>
      <c r="D550" s="10"/>
      <c r="E550" s="10"/>
    </row>
    <row r="551">
      <c r="B551" s="10"/>
      <c r="C551" s="10"/>
      <c r="D551" s="10"/>
      <c r="E551" s="10"/>
    </row>
    <row r="552">
      <c r="B552" s="10"/>
      <c r="C552" s="10"/>
      <c r="D552" s="10"/>
      <c r="E552" s="10"/>
    </row>
    <row r="553">
      <c r="B553" s="10"/>
      <c r="C553" s="10"/>
      <c r="D553" s="10"/>
      <c r="E553" s="10"/>
    </row>
    <row r="554">
      <c r="B554" s="10"/>
      <c r="C554" s="10"/>
      <c r="D554" s="10"/>
      <c r="E554" s="10"/>
    </row>
    <row r="555">
      <c r="B555" s="10"/>
      <c r="C555" s="10"/>
      <c r="D555" s="10"/>
      <c r="E555" s="10"/>
    </row>
    <row r="556">
      <c r="B556" s="10"/>
      <c r="C556" s="10"/>
      <c r="D556" s="10"/>
      <c r="E556" s="10"/>
    </row>
    <row r="557">
      <c r="B557" s="10"/>
      <c r="C557" s="10"/>
      <c r="D557" s="10"/>
      <c r="E557" s="10"/>
    </row>
    <row r="558">
      <c r="B558" s="10"/>
      <c r="C558" s="10"/>
      <c r="D558" s="10"/>
      <c r="E558" s="10"/>
    </row>
    <row r="559">
      <c r="B559" s="10"/>
      <c r="C559" s="10"/>
      <c r="D559" s="10"/>
      <c r="E559" s="10"/>
    </row>
    <row r="560">
      <c r="B560" s="10"/>
      <c r="C560" s="10"/>
      <c r="D560" s="10"/>
      <c r="E560" s="10"/>
    </row>
    <row r="561">
      <c r="B561" s="10"/>
      <c r="C561" s="10"/>
      <c r="D561" s="10"/>
      <c r="E561" s="10"/>
    </row>
    <row r="562">
      <c r="B562" s="10"/>
      <c r="C562" s="10"/>
      <c r="D562" s="10"/>
      <c r="E562" s="10"/>
    </row>
    <row r="563">
      <c r="B563" s="10"/>
      <c r="C563" s="10"/>
      <c r="D563" s="10"/>
      <c r="E563" s="10"/>
    </row>
    <row r="564">
      <c r="B564" s="10"/>
      <c r="C564" s="10"/>
      <c r="D564" s="10"/>
      <c r="E564" s="10"/>
    </row>
    <row r="565">
      <c r="B565" s="10"/>
      <c r="C565" s="10"/>
      <c r="D565" s="10"/>
      <c r="E565" s="10"/>
    </row>
    <row r="566">
      <c r="B566" s="10"/>
      <c r="C566" s="10"/>
      <c r="D566" s="10"/>
      <c r="E566" s="10"/>
    </row>
    <row r="567">
      <c r="B567" s="10"/>
      <c r="C567" s="10"/>
      <c r="D567" s="10"/>
      <c r="E567" s="10"/>
    </row>
    <row r="568">
      <c r="B568" s="10"/>
      <c r="C568" s="10"/>
      <c r="D568" s="10"/>
      <c r="E568" s="10"/>
    </row>
    <row r="569">
      <c r="B569" s="10"/>
      <c r="C569" s="10"/>
      <c r="D569" s="10"/>
      <c r="E569" s="10"/>
    </row>
    <row r="570">
      <c r="B570" s="10"/>
      <c r="C570" s="10"/>
      <c r="D570" s="10"/>
      <c r="E570" s="10"/>
    </row>
    <row r="571">
      <c r="B571" s="10"/>
      <c r="C571" s="10"/>
      <c r="D571" s="10"/>
      <c r="E571" s="10"/>
    </row>
    <row r="572">
      <c r="B572" s="10"/>
      <c r="C572" s="10"/>
      <c r="D572" s="10"/>
      <c r="E572" s="10"/>
    </row>
    <row r="573">
      <c r="B573" s="10"/>
      <c r="C573" s="10"/>
      <c r="D573" s="10"/>
      <c r="E573" s="10"/>
    </row>
    <row r="574">
      <c r="B574" s="10"/>
      <c r="C574" s="10"/>
      <c r="D574" s="10"/>
      <c r="E574" s="10"/>
    </row>
    <row r="575">
      <c r="B575" s="10"/>
      <c r="C575" s="10"/>
      <c r="D575" s="10"/>
      <c r="E575" s="10"/>
    </row>
    <row r="576">
      <c r="B576" s="10"/>
      <c r="C576" s="10"/>
      <c r="D576" s="10"/>
      <c r="E576" s="10"/>
    </row>
    <row r="577">
      <c r="B577" s="10"/>
      <c r="C577" s="10"/>
      <c r="D577" s="10"/>
      <c r="E577" s="10"/>
    </row>
    <row r="578">
      <c r="B578" s="10"/>
      <c r="C578" s="10"/>
      <c r="D578" s="10"/>
      <c r="E578" s="10"/>
    </row>
    <row r="579">
      <c r="B579" s="10"/>
      <c r="C579" s="10"/>
      <c r="D579" s="10"/>
      <c r="E579" s="10"/>
    </row>
    <row r="580">
      <c r="B580" s="10"/>
      <c r="C580" s="10"/>
      <c r="D580" s="10"/>
      <c r="E580" s="10"/>
    </row>
    <row r="581">
      <c r="B581" s="10"/>
      <c r="C581" s="10"/>
      <c r="D581" s="10"/>
      <c r="E581" s="10"/>
    </row>
    <row r="582">
      <c r="B582" s="10"/>
      <c r="C582" s="10"/>
      <c r="D582" s="10"/>
      <c r="E582" s="10"/>
    </row>
    <row r="583">
      <c r="B583" s="10"/>
      <c r="C583" s="10"/>
      <c r="D583" s="10"/>
      <c r="E583" s="10"/>
    </row>
    <row r="584">
      <c r="B584" s="10"/>
      <c r="C584" s="10"/>
      <c r="D584" s="10"/>
      <c r="E584" s="10"/>
    </row>
    <row r="585">
      <c r="B585" s="10"/>
      <c r="C585" s="10"/>
      <c r="D585" s="10"/>
      <c r="E585" s="10"/>
    </row>
    <row r="586">
      <c r="B586" s="10"/>
      <c r="C586" s="10"/>
      <c r="D586" s="10"/>
      <c r="E586" s="10"/>
    </row>
    <row r="587">
      <c r="B587" s="10"/>
      <c r="C587" s="10"/>
      <c r="D587" s="10"/>
      <c r="E587" s="10"/>
    </row>
    <row r="588">
      <c r="B588" s="10"/>
      <c r="C588" s="10"/>
      <c r="D588" s="10"/>
      <c r="E588" s="10"/>
    </row>
    <row r="589">
      <c r="B589" s="10"/>
      <c r="C589" s="10"/>
      <c r="D589" s="10"/>
      <c r="E589" s="10"/>
    </row>
    <row r="590">
      <c r="B590" s="10"/>
      <c r="C590" s="10"/>
      <c r="D590" s="10"/>
      <c r="E590" s="10"/>
    </row>
    <row r="591">
      <c r="B591" s="10"/>
      <c r="C591" s="10"/>
      <c r="D591" s="10"/>
      <c r="E591" s="10"/>
    </row>
    <row r="592">
      <c r="B592" s="10"/>
      <c r="C592" s="10"/>
      <c r="D592" s="10"/>
      <c r="E592" s="10"/>
    </row>
    <row r="593">
      <c r="B593" s="10"/>
      <c r="C593" s="10"/>
      <c r="D593" s="10"/>
      <c r="E593" s="10"/>
    </row>
    <row r="594">
      <c r="B594" s="10"/>
      <c r="C594" s="10"/>
      <c r="D594" s="10"/>
      <c r="E594" s="10"/>
    </row>
    <row r="595">
      <c r="B595" s="10"/>
      <c r="C595" s="10"/>
      <c r="D595" s="10"/>
      <c r="E595" s="10"/>
    </row>
    <row r="596">
      <c r="B596" s="10"/>
      <c r="C596" s="10"/>
      <c r="D596" s="10"/>
      <c r="E596" s="10"/>
    </row>
    <row r="597">
      <c r="B597" s="10"/>
      <c r="C597" s="10"/>
      <c r="D597" s="10"/>
      <c r="E597" s="10"/>
    </row>
    <row r="598">
      <c r="B598" s="10"/>
      <c r="C598" s="10"/>
      <c r="D598" s="10"/>
      <c r="E598" s="10"/>
    </row>
    <row r="599">
      <c r="B599" s="10"/>
      <c r="C599" s="10"/>
      <c r="D599" s="10"/>
      <c r="E599" s="10"/>
    </row>
    <row r="600">
      <c r="B600" s="10"/>
      <c r="C600" s="10"/>
      <c r="D600" s="10"/>
      <c r="E600" s="10"/>
    </row>
    <row r="601">
      <c r="B601" s="10"/>
      <c r="C601" s="10"/>
      <c r="D601" s="10"/>
      <c r="E601" s="10"/>
    </row>
    <row r="602">
      <c r="B602" s="10"/>
      <c r="C602" s="10"/>
      <c r="D602" s="10"/>
      <c r="E602" s="10"/>
    </row>
    <row r="603">
      <c r="B603" s="10"/>
      <c r="C603" s="10"/>
      <c r="D603" s="10"/>
      <c r="E603" s="10"/>
    </row>
    <row r="604">
      <c r="B604" s="10"/>
      <c r="C604" s="10"/>
      <c r="D604" s="10"/>
      <c r="E604" s="10"/>
    </row>
    <row r="605">
      <c r="B605" s="10"/>
      <c r="C605" s="10"/>
      <c r="D605" s="10"/>
      <c r="E605" s="10"/>
    </row>
    <row r="606">
      <c r="B606" s="10"/>
      <c r="C606" s="10"/>
      <c r="D606" s="10"/>
      <c r="E606" s="10"/>
    </row>
    <row r="607">
      <c r="B607" s="10"/>
      <c r="C607" s="10"/>
      <c r="D607" s="10"/>
      <c r="E607" s="10"/>
    </row>
    <row r="608">
      <c r="B608" s="10"/>
      <c r="C608" s="10"/>
      <c r="D608" s="10"/>
      <c r="E608" s="10"/>
    </row>
    <row r="609">
      <c r="B609" s="10"/>
      <c r="C609" s="10"/>
      <c r="D609" s="10"/>
      <c r="E609" s="10"/>
    </row>
    <row r="610">
      <c r="B610" s="10"/>
      <c r="C610" s="10"/>
      <c r="D610" s="10"/>
      <c r="E610" s="10"/>
    </row>
    <row r="611">
      <c r="B611" s="10"/>
      <c r="C611" s="10"/>
      <c r="D611" s="10"/>
      <c r="E611" s="10"/>
    </row>
    <row r="612">
      <c r="B612" s="10"/>
      <c r="C612" s="10"/>
      <c r="D612" s="10"/>
      <c r="E612" s="10"/>
    </row>
    <row r="613">
      <c r="B613" s="10"/>
      <c r="C613" s="10"/>
      <c r="D613" s="10"/>
      <c r="E613" s="10"/>
    </row>
    <row r="614">
      <c r="B614" s="10"/>
      <c r="C614" s="10"/>
      <c r="D614" s="10"/>
      <c r="E614" s="10"/>
    </row>
    <row r="615">
      <c r="B615" s="10"/>
      <c r="C615" s="10"/>
      <c r="D615" s="10"/>
      <c r="E615" s="10"/>
    </row>
    <row r="616">
      <c r="B616" s="10"/>
      <c r="C616" s="10"/>
      <c r="D616" s="10"/>
      <c r="E616" s="10"/>
    </row>
    <row r="617">
      <c r="B617" s="10"/>
      <c r="C617" s="10"/>
      <c r="D617" s="10"/>
      <c r="E617" s="10"/>
    </row>
    <row r="618">
      <c r="B618" s="10"/>
      <c r="C618" s="10"/>
      <c r="D618" s="10"/>
      <c r="E618" s="10"/>
    </row>
    <row r="619">
      <c r="B619" s="10"/>
      <c r="C619" s="10"/>
      <c r="D619" s="10"/>
      <c r="E619" s="10"/>
    </row>
    <row r="620">
      <c r="B620" s="10"/>
      <c r="C620" s="10"/>
      <c r="D620" s="10"/>
      <c r="E620" s="10"/>
    </row>
    <row r="621">
      <c r="B621" s="10"/>
      <c r="C621" s="10"/>
      <c r="D621" s="10"/>
      <c r="E621" s="10"/>
    </row>
    <row r="622">
      <c r="B622" s="10"/>
      <c r="C622" s="10"/>
      <c r="D622" s="10"/>
      <c r="E622" s="10"/>
    </row>
    <row r="623">
      <c r="B623" s="10"/>
      <c r="C623" s="10"/>
      <c r="D623" s="10"/>
      <c r="E623" s="10"/>
    </row>
    <row r="624">
      <c r="B624" s="10"/>
      <c r="C624" s="10"/>
      <c r="D624" s="10"/>
      <c r="E624" s="10"/>
    </row>
    <row r="625">
      <c r="B625" s="10"/>
      <c r="C625" s="10"/>
      <c r="D625" s="10"/>
      <c r="E625" s="10"/>
    </row>
    <row r="626">
      <c r="B626" s="10"/>
      <c r="C626" s="10"/>
      <c r="D626" s="10"/>
      <c r="E626" s="10"/>
    </row>
    <row r="627">
      <c r="B627" s="10"/>
      <c r="C627" s="10"/>
      <c r="D627" s="10"/>
      <c r="E627" s="10"/>
    </row>
    <row r="628">
      <c r="B628" s="10"/>
      <c r="C628" s="10"/>
      <c r="D628" s="10"/>
      <c r="E628" s="10"/>
    </row>
    <row r="629">
      <c r="B629" s="10"/>
      <c r="C629" s="10"/>
      <c r="D629" s="10"/>
      <c r="E629" s="10"/>
    </row>
    <row r="630">
      <c r="B630" s="10"/>
      <c r="C630" s="10"/>
      <c r="D630" s="10"/>
      <c r="E630" s="10"/>
    </row>
    <row r="631">
      <c r="B631" s="10"/>
      <c r="C631" s="10"/>
      <c r="D631" s="10"/>
      <c r="E631" s="10"/>
    </row>
    <row r="632">
      <c r="B632" s="10"/>
      <c r="C632" s="10"/>
      <c r="D632" s="10"/>
      <c r="E632" s="10"/>
    </row>
    <row r="633">
      <c r="B633" s="10"/>
      <c r="C633" s="10"/>
      <c r="D633" s="10"/>
      <c r="E633" s="10"/>
    </row>
    <row r="634">
      <c r="B634" s="10"/>
      <c r="C634" s="10"/>
      <c r="D634" s="10"/>
      <c r="E634" s="10"/>
    </row>
    <row r="635">
      <c r="B635" s="10"/>
      <c r="C635" s="10"/>
      <c r="D635" s="10"/>
      <c r="E635" s="10"/>
    </row>
    <row r="636">
      <c r="B636" s="10"/>
      <c r="C636" s="10"/>
      <c r="D636" s="10"/>
      <c r="E636" s="10"/>
    </row>
    <row r="637">
      <c r="B637" s="10"/>
      <c r="C637" s="10"/>
      <c r="D637" s="10"/>
      <c r="E637" s="10"/>
    </row>
    <row r="638">
      <c r="B638" s="10"/>
      <c r="C638" s="10"/>
      <c r="D638" s="10"/>
      <c r="E638" s="10"/>
    </row>
    <row r="639">
      <c r="B639" s="10"/>
      <c r="C639" s="10"/>
      <c r="D639" s="10"/>
      <c r="E639" s="10"/>
    </row>
    <row r="640">
      <c r="B640" s="10"/>
      <c r="C640" s="10"/>
      <c r="D640" s="10"/>
      <c r="E640" s="10"/>
    </row>
    <row r="641">
      <c r="B641" s="10"/>
      <c r="C641" s="10"/>
      <c r="D641" s="10"/>
      <c r="E641" s="10"/>
    </row>
    <row r="642">
      <c r="B642" s="10"/>
      <c r="C642" s="10"/>
      <c r="D642" s="10"/>
      <c r="E642" s="10"/>
    </row>
    <row r="643">
      <c r="B643" s="10"/>
      <c r="C643" s="10"/>
      <c r="D643" s="10"/>
      <c r="E643" s="10"/>
    </row>
    <row r="644">
      <c r="B644" s="10"/>
      <c r="C644" s="10"/>
      <c r="D644" s="10"/>
      <c r="E644" s="10"/>
    </row>
    <row r="645">
      <c r="B645" s="10"/>
      <c r="C645" s="10"/>
      <c r="D645" s="10"/>
      <c r="E645" s="10"/>
    </row>
    <row r="646">
      <c r="B646" s="10"/>
      <c r="C646" s="10"/>
      <c r="D646" s="10"/>
      <c r="E646" s="10"/>
    </row>
    <row r="647">
      <c r="B647" s="10"/>
      <c r="C647" s="10"/>
      <c r="D647" s="10"/>
      <c r="E647" s="10"/>
    </row>
    <row r="648">
      <c r="B648" s="10"/>
      <c r="C648" s="10"/>
      <c r="D648" s="10"/>
      <c r="E648" s="10"/>
    </row>
    <row r="649">
      <c r="B649" s="10"/>
      <c r="C649" s="10"/>
      <c r="D649" s="10"/>
      <c r="E649" s="10"/>
    </row>
    <row r="650">
      <c r="B650" s="10"/>
      <c r="C650" s="10"/>
      <c r="D650" s="10"/>
      <c r="E650" s="10"/>
    </row>
    <row r="651">
      <c r="B651" s="10"/>
      <c r="C651" s="10"/>
      <c r="D651" s="10"/>
      <c r="E651" s="10"/>
    </row>
    <row r="652">
      <c r="B652" s="10"/>
      <c r="C652" s="10"/>
      <c r="D652" s="10"/>
      <c r="E652" s="10"/>
    </row>
    <row r="653">
      <c r="B653" s="10"/>
      <c r="C653" s="10"/>
      <c r="D653" s="10"/>
      <c r="E653" s="10"/>
    </row>
    <row r="654">
      <c r="B654" s="10"/>
      <c r="C654" s="10"/>
      <c r="D654" s="10"/>
      <c r="E654" s="10"/>
    </row>
    <row r="655">
      <c r="B655" s="10"/>
      <c r="C655" s="10"/>
      <c r="D655" s="10"/>
      <c r="E655" s="10"/>
    </row>
    <row r="656">
      <c r="B656" s="10"/>
      <c r="C656" s="10"/>
      <c r="D656" s="10"/>
      <c r="E656" s="10"/>
    </row>
    <row r="657">
      <c r="B657" s="10"/>
      <c r="C657" s="10"/>
      <c r="D657" s="10"/>
      <c r="E657" s="10"/>
    </row>
    <row r="658">
      <c r="B658" s="10"/>
      <c r="C658" s="10"/>
      <c r="D658" s="10"/>
      <c r="E658" s="10"/>
    </row>
    <row r="659">
      <c r="B659" s="10"/>
      <c r="C659" s="10"/>
      <c r="D659" s="10"/>
      <c r="E659" s="10"/>
    </row>
    <row r="660">
      <c r="B660" s="10"/>
      <c r="C660" s="10"/>
      <c r="D660" s="10"/>
      <c r="E660" s="10"/>
    </row>
    <row r="661">
      <c r="B661" s="10"/>
      <c r="C661" s="10"/>
      <c r="D661" s="10"/>
      <c r="E661" s="10"/>
    </row>
    <row r="662">
      <c r="B662" s="10"/>
      <c r="C662" s="10"/>
      <c r="D662" s="10"/>
      <c r="E662" s="10"/>
    </row>
    <row r="663">
      <c r="B663" s="10"/>
      <c r="C663" s="10"/>
      <c r="D663" s="10"/>
      <c r="E663" s="10"/>
    </row>
    <row r="664">
      <c r="B664" s="10"/>
      <c r="C664" s="10"/>
      <c r="D664" s="10"/>
      <c r="E664" s="10"/>
    </row>
    <row r="665">
      <c r="B665" s="10"/>
      <c r="C665" s="10"/>
      <c r="D665" s="10"/>
      <c r="E665" s="10"/>
    </row>
    <row r="666">
      <c r="B666" s="10"/>
      <c r="C666" s="10"/>
      <c r="D666" s="10"/>
      <c r="E666" s="10"/>
    </row>
    <row r="667">
      <c r="B667" s="10"/>
      <c r="C667" s="10"/>
      <c r="D667" s="10"/>
      <c r="E667" s="10"/>
    </row>
    <row r="668">
      <c r="B668" s="10"/>
      <c r="C668" s="10"/>
      <c r="D668" s="10"/>
      <c r="E668" s="10"/>
    </row>
    <row r="669">
      <c r="B669" s="10"/>
      <c r="C669" s="10"/>
      <c r="D669" s="10"/>
      <c r="E669" s="10"/>
    </row>
    <row r="670">
      <c r="B670" s="10"/>
      <c r="C670" s="10"/>
      <c r="D670" s="10"/>
      <c r="E670" s="10"/>
    </row>
    <row r="671">
      <c r="B671" s="10"/>
      <c r="C671" s="10"/>
      <c r="D671" s="10"/>
      <c r="E671" s="10"/>
    </row>
    <row r="672">
      <c r="B672" s="10"/>
      <c r="C672" s="10"/>
      <c r="D672" s="10"/>
      <c r="E672" s="10"/>
    </row>
    <row r="673">
      <c r="B673" s="10"/>
      <c r="C673" s="10"/>
      <c r="D673" s="10"/>
      <c r="E673" s="10"/>
    </row>
    <row r="674">
      <c r="B674" s="10"/>
      <c r="C674" s="10"/>
      <c r="D674" s="10"/>
      <c r="E674" s="10"/>
    </row>
    <row r="675">
      <c r="B675" s="10"/>
      <c r="C675" s="10"/>
      <c r="D675" s="10"/>
      <c r="E675" s="10"/>
    </row>
    <row r="676">
      <c r="B676" s="10"/>
      <c r="C676" s="10"/>
      <c r="D676" s="10"/>
      <c r="E676" s="10"/>
    </row>
    <row r="677">
      <c r="B677" s="10"/>
      <c r="C677" s="10"/>
      <c r="D677" s="10"/>
      <c r="E677" s="10"/>
    </row>
    <row r="678">
      <c r="B678" s="10"/>
      <c r="C678" s="10"/>
      <c r="D678" s="10"/>
      <c r="E678" s="10"/>
    </row>
    <row r="679">
      <c r="B679" s="10"/>
      <c r="C679" s="10"/>
      <c r="D679" s="10"/>
      <c r="E679" s="10"/>
    </row>
    <row r="680">
      <c r="B680" s="10"/>
      <c r="C680" s="10"/>
      <c r="D680" s="10"/>
      <c r="E680" s="10"/>
    </row>
    <row r="681">
      <c r="B681" s="10"/>
      <c r="C681" s="10"/>
      <c r="D681" s="10"/>
      <c r="E681" s="10"/>
    </row>
    <row r="682">
      <c r="B682" s="10"/>
      <c r="C682" s="10"/>
      <c r="D682" s="10"/>
      <c r="E682" s="10"/>
    </row>
    <row r="683">
      <c r="B683" s="10"/>
      <c r="C683" s="10"/>
      <c r="D683" s="10"/>
      <c r="E683" s="10"/>
    </row>
    <row r="684">
      <c r="B684" s="10"/>
      <c r="C684" s="10"/>
      <c r="D684" s="10"/>
      <c r="E684" s="10"/>
    </row>
    <row r="685">
      <c r="B685" s="10"/>
      <c r="C685" s="10"/>
      <c r="D685" s="10"/>
      <c r="E685" s="10"/>
    </row>
    <row r="686">
      <c r="B686" s="10"/>
      <c r="C686" s="10"/>
      <c r="D686" s="10"/>
      <c r="E686" s="10"/>
    </row>
    <row r="687">
      <c r="B687" s="10"/>
      <c r="C687" s="10"/>
      <c r="D687" s="10"/>
      <c r="E687" s="10"/>
    </row>
    <row r="688">
      <c r="B688" s="10"/>
      <c r="C688" s="10"/>
      <c r="D688" s="10"/>
      <c r="E688" s="10"/>
    </row>
    <row r="689">
      <c r="B689" s="10"/>
      <c r="C689" s="10"/>
      <c r="D689" s="10"/>
      <c r="E689" s="10"/>
    </row>
    <row r="690">
      <c r="B690" s="10"/>
      <c r="C690" s="10"/>
      <c r="D690" s="10"/>
      <c r="E690" s="10"/>
    </row>
    <row r="691">
      <c r="B691" s="10"/>
      <c r="C691" s="10"/>
      <c r="D691" s="10"/>
      <c r="E691" s="10"/>
    </row>
    <row r="692">
      <c r="B692" s="10"/>
      <c r="C692" s="10"/>
      <c r="D692" s="10"/>
      <c r="E692" s="10"/>
    </row>
    <row r="693">
      <c r="B693" s="10"/>
      <c r="C693" s="10"/>
      <c r="D693" s="10"/>
      <c r="E693" s="10"/>
    </row>
    <row r="694">
      <c r="B694" s="10"/>
      <c r="C694" s="10"/>
      <c r="D694" s="10"/>
      <c r="E694" s="10"/>
    </row>
    <row r="695">
      <c r="B695" s="10"/>
      <c r="C695" s="10"/>
      <c r="D695" s="10"/>
      <c r="E695" s="10"/>
    </row>
    <row r="696">
      <c r="B696" s="10"/>
      <c r="C696" s="10"/>
      <c r="D696" s="10"/>
      <c r="E696" s="10"/>
    </row>
    <row r="697">
      <c r="B697" s="10"/>
      <c r="C697" s="10"/>
      <c r="D697" s="10"/>
      <c r="E697" s="10"/>
    </row>
    <row r="698">
      <c r="B698" s="10"/>
      <c r="C698" s="10"/>
      <c r="D698" s="10"/>
      <c r="E698" s="10"/>
    </row>
    <row r="699">
      <c r="B699" s="10"/>
      <c r="C699" s="10"/>
      <c r="D699" s="10"/>
      <c r="E699" s="10"/>
    </row>
    <row r="700">
      <c r="B700" s="10"/>
      <c r="C700" s="10"/>
      <c r="D700" s="10"/>
      <c r="E700" s="10"/>
    </row>
    <row r="701">
      <c r="B701" s="10"/>
      <c r="C701" s="10"/>
      <c r="D701" s="10"/>
      <c r="E701" s="10"/>
    </row>
    <row r="702">
      <c r="B702" s="10"/>
      <c r="C702" s="10"/>
      <c r="D702" s="10"/>
      <c r="E702" s="10"/>
    </row>
    <row r="703">
      <c r="B703" s="10"/>
      <c r="C703" s="10"/>
      <c r="D703" s="10"/>
      <c r="E703" s="10"/>
    </row>
    <row r="704">
      <c r="B704" s="10"/>
      <c r="C704" s="10"/>
      <c r="D704" s="10"/>
      <c r="E704" s="10"/>
    </row>
    <row r="705">
      <c r="B705" s="10"/>
      <c r="C705" s="10"/>
      <c r="D705" s="10"/>
      <c r="E705" s="10"/>
    </row>
    <row r="706">
      <c r="B706" s="10"/>
      <c r="C706" s="10"/>
      <c r="D706" s="10"/>
      <c r="E706" s="10"/>
    </row>
    <row r="707">
      <c r="B707" s="10"/>
      <c r="C707" s="10"/>
      <c r="D707" s="10"/>
      <c r="E707" s="10"/>
    </row>
    <row r="708">
      <c r="B708" s="10"/>
      <c r="C708" s="10"/>
      <c r="D708" s="10"/>
      <c r="E708" s="10"/>
    </row>
    <row r="709">
      <c r="B709" s="10"/>
      <c r="C709" s="10"/>
      <c r="D709" s="10"/>
      <c r="E709" s="10"/>
    </row>
    <row r="710">
      <c r="B710" s="10"/>
      <c r="C710" s="10"/>
      <c r="D710" s="10"/>
      <c r="E710" s="10"/>
    </row>
    <row r="711">
      <c r="B711" s="10"/>
      <c r="C711" s="10"/>
      <c r="D711" s="10"/>
      <c r="E711" s="10"/>
    </row>
    <row r="712">
      <c r="B712" s="10"/>
      <c r="C712" s="10"/>
      <c r="D712" s="10"/>
      <c r="E712" s="10"/>
    </row>
    <row r="713">
      <c r="B713" s="10"/>
      <c r="C713" s="10"/>
      <c r="D713" s="10"/>
      <c r="E713" s="10"/>
    </row>
    <row r="714">
      <c r="B714" s="10"/>
      <c r="C714" s="10"/>
      <c r="D714" s="10"/>
      <c r="E714" s="10"/>
    </row>
    <row r="715">
      <c r="B715" s="10"/>
      <c r="C715" s="10"/>
      <c r="D715" s="10"/>
      <c r="E715" s="10"/>
    </row>
    <row r="716">
      <c r="B716" s="10"/>
      <c r="C716" s="10"/>
      <c r="D716" s="10"/>
      <c r="E716" s="10"/>
    </row>
    <row r="717">
      <c r="B717" s="10"/>
      <c r="C717" s="10"/>
      <c r="D717" s="10"/>
      <c r="E717" s="10"/>
    </row>
    <row r="718">
      <c r="B718" s="10"/>
      <c r="C718" s="10"/>
      <c r="D718" s="10"/>
      <c r="E718" s="10"/>
    </row>
    <row r="719">
      <c r="B719" s="10"/>
      <c r="C719" s="10"/>
      <c r="D719" s="10"/>
      <c r="E719" s="10"/>
    </row>
    <row r="720">
      <c r="B720" s="10"/>
      <c r="C720" s="10"/>
      <c r="D720" s="10"/>
      <c r="E720" s="10"/>
    </row>
    <row r="721">
      <c r="B721" s="10"/>
      <c r="C721" s="10"/>
      <c r="D721" s="10"/>
      <c r="E721" s="10"/>
    </row>
    <row r="722">
      <c r="B722" s="10"/>
      <c r="C722" s="10"/>
      <c r="D722" s="10"/>
      <c r="E722" s="10"/>
    </row>
    <row r="723">
      <c r="B723" s="10"/>
      <c r="C723" s="10"/>
      <c r="D723" s="10"/>
      <c r="E723" s="10"/>
    </row>
    <row r="724">
      <c r="B724" s="10"/>
      <c r="C724" s="10"/>
      <c r="D724" s="10"/>
      <c r="E724" s="10"/>
    </row>
    <row r="725">
      <c r="B725" s="10"/>
      <c r="C725" s="10"/>
      <c r="D725" s="10"/>
      <c r="E725" s="10"/>
    </row>
    <row r="726">
      <c r="B726" s="10"/>
      <c r="C726" s="10"/>
      <c r="D726" s="10"/>
      <c r="E726" s="10"/>
    </row>
    <row r="727">
      <c r="B727" s="10"/>
      <c r="C727" s="10"/>
      <c r="D727" s="10"/>
      <c r="E727" s="10"/>
    </row>
    <row r="728">
      <c r="B728" s="10"/>
      <c r="C728" s="10"/>
      <c r="D728" s="10"/>
      <c r="E728" s="10"/>
    </row>
    <row r="729">
      <c r="B729" s="10"/>
      <c r="C729" s="10"/>
      <c r="D729" s="10"/>
      <c r="E729" s="10"/>
    </row>
    <row r="730">
      <c r="B730" s="10"/>
      <c r="C730" s="10"/>
      <c r="D730" s="10"/>
      <c r="E730" s="10"/>
    </row>
    <row r="731">
      <c r="B731" s="10"/>
      <c r="C731" s="10"/>
      <c r="D731" s="10"/>
      <c r="E731" s="10"/>
    </row>
    <row r="732">
      <c r="B732" s="10"/>
      <c r="C732" s="10"/>
      <c r="D732" s="10"/>
      <c r="E732" s="10"/>
    </row>
    <row r="733">
      <c r="B733" s="10"/>
      <c r="C733" s="10"/>
      <c r="D733" s="10"/>
      <c r="E733" s="10"/>
    </row>
    <row r="734">
      <c r="B734" s="10"/>
      <c r="C734" s="10"/>
      <c r="D734" s="10"/>
      <c r="E734" s="10"/>
    </row>
    <row r="735">
      <c r="B735" s="10"/>
      <c r="C735" s="10"/>
      <c r="D735" s="10"/>
      <c r="E735" s="10"/>
    </row>
    <row r="736">
      <c r="B736" s="10"/>
      <c r="C736" s="10"/>
      <c r="D736" s="10"/>
      <c r="E736" s="10"/>
    </row>
    <row r="737">
      <c r="B737" s="10"/>
      <c r="C737" s="10"/>
      <c r="D737" s="10"/>
      <c r="E737" s="10"/>
    </row>
    <row r="738">
      <c r="B738" s="10"/>
      <c r="C738" s="10"/>
      <c r="D738" s="10"/>
      <c r="E738" s="10"/>
    </row>
    <row r="739">
      <c r="B739" s="10"/>
      <c r="C739" s="10"/>
      <c r="D739" s="10"/>
      <c r="E739" s="10"/>
    </row>
    <row r="740">
      <c r="B740" s="10"/>
      <c r="C740" s="10"/>
      <c r="D740" s="10"/>
      <c r="E740" s="10"/>
    </row>
    <row r="741">
      <c r="B741" s="10"/>
      <c r="C741" s="10"/>
      <c r="D741" s="10"/>
      <c r="E741" s="10"/>
    </row>
    <row r="742">
      <c r="B742" s="10"/>
      <c r="C742" s="10"/>
      <c r="D742" s="10"/>
      <c r="E742" s="10"/>
    </row>
    <row r="743">
      <c r="B743" s="10"/>
      <c r="C743" s="10"/>
      <c r="D743" s="10"/>
      <c r="E743" s="10"/>
    </row>
    <row r="744">
      <c r="B744" s="10"/>
      <c r="C744" s="10"/>
      <c r="D744" s="10"/>
      <c r="E744" s="10"/>
    </row>
    <row r="745">
      <c r="B745" s="10"/>
      <c r="C745" s="10"/>
      <c r="D745" s="10"/>
      <c r="E745" s="10"/>
    </row>
    <row r="746">
      <c r="B746" s="10"/>
      <c r="C746" s="10"/>
      <c r="D746" s="10"/>
      <c r="E746" s="10"/>
    </row>
    <row r="747">
      <c r="B747" s="10"/>
      <c r="C747" s="10"/>
      <c r="D747" s="10"/>
      <c r="E747" s="10"/>
    </row>
    <row r="748">
      <c r="B748" s="10"/>
      <c r="C748" s="10"/>
      <c r="D748" s="10"/>
      <c r="E748" s="10"/>
    </row>
    <row r="749">
      <c r="B749" s="10"/>
      <c r="C749" s="10"/>
      <c r="D749" s="10"/>
      <c r="E749" s="10"/>
    </row>
    <row r="750">
      <c r="B750" s="10"/>
      <c r="C750" s="10"/>
      <c r="D750" s="10"/>
      <c r="E750" s="10"/>
    </row>
    <row r="751">
      <c r="B751" s="10"/>
      <c r="C751" s="10"/>
      <c r="D751" s="10"/>
      <c r="E751" s="10"/>
    </row>
    <row r="752">
      <c r="B752" s="10"/>
      <c r="C752" s="10"/>
      <c r="D752" s="10"/>
      <c r="E752" s="10"/>
    </row>
    <row r="753">
      <c r="B753" s="10"/>
      <c r="C753" s="10"/>
      <c r="D753" s="10"/>
      <c r="E753" s="10"/>
    </row>
    <row r="754">
      <c r="B754" s="10"/>
      <c r="C754" s="10"/>
      <c r="D754" s="10"/>
      <c r="E754" s="10"/>
    </row>
    <row r="755">
      <c r="B755" s="10"/>
      <c r="C755" s="10"/>
      <c r="D755" s="10"/>
      <c r="E755" s="10"/>
    </row>
    <row r="756">
      <c r="B756" s="10"/>
      <c r="C756" s="10"/>
      <c r="D756" s="10"/>
      <c r="E756" s="10"/>
    </row>
    <row r="757">
      <c r="B757" s="10"/>
      <c r="C757" s="10"/>
      <c r="D757" s="10"/>
      <c r="E757" s="10"/>
    </row>
    <row r="758">
      <c r="B758" s="10"/>
      <c r="C758" s="10"/>
      <c r="D758" s="10"/>
      <c r="E758" s="10"/>
    </row>
    <row r="759">
      <c r="B759" s="10"/>
      <c r="C759" s="10"/>
      <c r="D759" s="10"/>
      <c r="E759" s="10"/>
    </row>
    <row r="760">
      <c r="B760" s="10"/>
      <c r="C760" s="10"/>
      <c r="D760" s="10"/>
      <c r="E760" s="10"/>
    </row>
    <row r="761">
      <c r="B761" s="10"/>
      <c r="C761" s="10"/>
      <c r="D761" s="10"/>
      <c r="E761" s="10"/>
    </row>
    <row r="762">
      <c r="B762" s="10"/>
      <c r="C762" s="10"/>
      <c r="D762" s="10"/>
      <c r="E762" s="10"/>
    </row>
    <row r="763">
      <c r="B763" s="10"/>
      <c r="C763" s="10"/>
      <c r="D763" s="10"/>
      <c r="E763" s="10"/>
    </row>
    <row r="764">
      <c r="B764" s="10"/>
      <c r="C764" s="10"/>
      <c r="D764" s="10"/>
      <c r="E764" s="10"/>
    </row>
    <row r="765">
      <c r="B765" s="10"/>
      <c r="C765" s="10"/>
      <c r="D765" s="10"/>
      <c r="E765" s="10"/>
    </row>
    <row r="766">
      <c r="B766" s="10"/>
      <c r="C766" s="10"/>
      <c r="D766" s="10"/>
      <c r="E766" s="10"/>
    </row>
    <row r="767">
      <c r="B767" s="10"/>
      <c r="C767" s="10"/>
      <c r="D767" s="10"/>
      <c r="E767" s="10"/>
    </row>
    <row r="768">
      <c r="B768" s="10"/>
      <c r="C768" s="10"/>
      <c r="D768" s="10"/>
      <c r="E768" s="10"/>
    </row>
    <row r="769">
      <c r="B769" s="10"/>
      <c r="C769" s="10"/>
      <c r="D769" s="10"/>
      <c r="E769" s="10"/>
    </row>
    <row r="770">
      <c r="B770" s="10"/>
      <c r="C770" s="10"/>
      <c r="D770" s="10"/>
      <c r="E770" s="10"/>
    </row>
    <row r="771">
      <c r="B771" s="10"/>
      <c r="C771" s="10"/>
      <c r="D771" s="10"/>
      <c r="E771" s="10"/>
    </row>
    <row r="772">
      <c r="B772" s="10"/>
      <c r="C772" s="10"/>
      <c r="D772" s="10"/>
      <c r="E772" s="10"/>
    </row>
    <row r="773">
      <c r="B773" s="10"/>
      <c r="C773" s="10"/>
      <c r="D773" s="10"/>
      <c r="E773" s="10"/>
    </row>
    <row r="774">
      <c r="B774" s="10"/>
      <c r="C774" s="10"/>
      <c r="D774" s="10"/>
      <c r="E774" s="10"/>
    </row>
    <row r="775">
      <c r="B775" s="10"/>
      <c r="C775" s="10"/>
      <c r="D775" s="10"/>
      <c r="E775" s="10"/>
    </row>
    <row r="776">
      <c r="B776" s="10"/>
      <c r="C776" s="10"/>
      <c r="D776" s="10"/>
      <c r="E776" s="10"/>
    </row>
    <row r="777">
      <c r="B777" s="10"/>
      <c r="C777" s="10"/>
      <c r="D777" s="10"/>
      <c r="E777" s="10"/>
    </row>
    <row r="778">
      <c r="B778" s="10"/>
      <c r="C778" s="10"/>
      <c r="D778" s="10"/>
      <c r="E778" s="10"/>
    </row>
    <row r="779">
      <c r="B779" s="10"/>
      <c r="C779" s="10"/>
      <c r="D779" s="10"/>
      <c r="E779" s="10"/>
    </row>
    <row r="780">
      <c r="B780" s="10"/>
      <c r="C780" s="10"/>
      <c r="D780" s="10"/>
      <c r="E780" s="10"/>
    </row>
    <row r="781">
      <c r="B781" s="10"/>
      <c r="C781" s="10"/>
      <c r="D781" s="10"/>
      <c r="E781" s="10"/>
    </row>
    <row r="782">
      <c r="B782" s="10"/>
      <c r="C782" s="10"/>
      <c r="D782" s="10"/>
      <c r="E782" s="10"/>
    </row>
    <row r="783">
      <c r="B783" s="10"/>
      <c r="C783" s="10"/>
      <c r="D783" s="10"/>
      <c r="E783" s="10"/>
    </row>
    <row r="784">
      <c r="B784" s="10"/>
      <c r="C784" s="10"/>
      <c r="D784" s="10"/>
      <c r="E784" s="10"/>
    </row>
    <row r="785">
      <c r="B785" s="10"/>
      <c r="C785" s="10"/>
      <c r="D785" s="10"/>
      <c r="E785" s="10"/>
    </row>
    <row r="786">
      <c r="B786" s="10"/>
      <c r="C786" s="10"/>
      <c r="D786" s="10"/>
      <c r="E786" s="10"/>
    </row>
    <row r="787">
      <c r="B787" s="10"/>
      <c r="C787" s="10"/>
      <c r="D787" s="10"/>
      <c r="E787" s="10"/>
    </row>
    <row r="788">
      <c r="B788" s="10"/>
      <c r="C788" s="10"/>
      <c r="D788" s="10"/>
      <c r="E788" s="10"/>
    </row>
    <row r="789">
      <c r="B789" s="10"/>
      <c r="C789" s="10"/>
      <c r="D789" s="10"/>
      <c r="E789" s="10"/>
    </row>
    <row r="790">
      <c r="B790" s="10"/>
      <c r="C790" s="10"/>
      <c r="D790" s="10"/>
      <c r="E790" s="10"/>
    </row>
    <row r="791">
      <c r="B791" s="10"/>
      <c r="C791" s="10"/>
      <c r="D791" s="10"/>
      <c r="E791" s="10"/>
    </row>
    <row r="792">
      <c r="B792" s="10"/>
      <c r="C792" s="10"/>
      <c r="D792" s="10"/>
      <c r="E792" s="10"/>
    </row>
    <row r="793">
      <c r="B793" s="10"/>
      <c r="C793" s="10"/>
      <c r="D793" s="10"/>
      <c r="E793" s="10"/>
    </row>
    <row r="794">
      <c r="B794" s="10"/>
      <c r="C794" s="10"/>
      <c r="D794" s="10"/>
      <c r="E794" s="10"/>
    </row>
    <row r="795">
      <c r="B795" s="10"/>
      <c r="C795" s="10"/>
      <c r="D795" s="10"/>
      <c r="E795" s="10"/>
    </row>
    <row r="796">
      <c r="B796" s="10"/>
      <c r="C796" s="10"/>
      <c r="D796" s="10"/>
      <c r="E796" s="10"/>
    </row>
    <row r="797">
      <c r="B797" s="10"/>
      <c r="C797" s="10"/>
      <c r="D797" s="10"/>
      <c r="E797" s="10"/>
    </row>
    <row r="798">
      <c r="B798" s="10"/>
      <c r="C798" s="10"/>
      <c r="D798" s="10"/>
      <c r="E798" s="10"/>
    </row>
    <row r="799">
      <c r="B799" s="10"/>
      <c r="C799" s="10"/>
      <c r="D799" s="10"/>
      <c r="E799" s="10"/>
    </row>
    <row r="800">
      <c r="B800" s="10"/>
      <c r="C800" s="10"/>
      <c r="D800" s="10"/>
      <c r="E800" s="10"/>
    </row>
    <row r="801">
      <c r="B801" s="10"/>
      <c r="C801" s="10"/>
      <c r="D801" s="10"/>
      <c r="E801" s="10"/>
    </row>
    <row r="802">
      <c r="B802" s="10"/>
      <c r="C802" s="10"/>
      <c r="D802" s="10"/>
      <c r="E802" s="10"/>
    </row>
    <row r="803">
      <c r="B803" s="10"/>
      <c r="C803" s="10"/>
      <c r="D803" s="10"/>
      <c r="E803" s="10"/>
    </row>
    <row r="804">
      <c r="B804" s="10"/>
      <c r="C804" s="10"/>
      <c r="D804" s="10"/>
      <c r="E804" s="10"/>
    </row>
    <row r="805">
      <c r="B805" s="10"/>
      <c r="C805" s="10"/>
      <c r="D805" s="10"/>
      <c r="E805" s="10"/>
    </row>
    <row r="806">
      <c r="B806" s="10"/>
      <c r="C806" s="10"/>
      <c r="D806" s="10"/>
      <c r="E806" s="10"/>
    </row>
    <row r="807">
      <c r="B807" s="10"/>
      <c r="C807" s="10"/>
      <c r="D807" s="10"/>
      <c r="E807" s="10"/>
    </row>
    <row r="808">
      <c r="B808" s="10"/>
      <c r="C808" s="10"/>
      <c r="D808" s="10"/>
      <c r="E808" s="10"/>
    </row>
    <row r="809">
      <c r="B809" s="10"/>
      <c r="C809" s="10"/>
      <c r="D809" s="10"/>
      <c r="E809" s="10"/>
    </row>
    <row r="810">
      <c r="B810" s="10"/>
      <c r="C810" s="10"/>
      <c r="D810" s="10"/>
      <c r="E810" s="10"/>
    </row>
    <row r="811">
      <c r="B811" s="10"/>
      <c r="C811" s="10"/>
      <c r="D811" s="10"/>
      <c r="E811" s="10"/>
    </row>
    <row r="812">
      <c r="B812" s="10"/>
      <c r="C812" s="10"/>
      <c r="D812" s="10"/>
      <c r="E812" s="10"/>
    </row>
    <row r="813">
      <c r="B813" s="10"/>
      <c r="C813" s="10"/>
      <c r="D813" s="10"/>
      <c r="E813" s="10"/>
    </row>
    <row r="814">
      <c r="B814" s="10"/>
      <c r="C814" s="10"/>
      <c r="D814" s="10"/>
      <c r="E814" s="10"/>
    </row>
    <row r="815">
      <c r="B815" s="10"/>
      <c r="C815" s="10"/>
      <c r="D815" s="10"/>
      <c r="E815" s="10"/>
    </row>
    <row r="816">
      <c r="B816" s="10"/>
      <c r="C816" s="10"/>
      <c r="D816" s="10"/>
      <c r="E816" s="10"/>
    </row>
    <row r="817">
      <c r="B817" s="10"/>
      <c r="C817" s="10"/>
      <c r="D817" s="10"/>
      <c r="E817" s="10"/>
    </row>
    <row r="818">
      <c r="B818" s="10"/>
      <c r="C818" s="10"/>
      <c r="D818" s="10"/>
      <c r="E818" s="10"/>
    </row>
    <row r="819">
      <c r="B819" s="10"/>
      <c r="C819" s="10"/>
      <c r="D819" s="10"/>
      <c r="E819" s="10"/>
    </row>
    <row r="820">
      <c r="B820" s="10"/>
      <c r="C820" s="10"/>
      <c r="D820" s="10"/>
      <c r="E820" s="10"/>
    </row>
    <row r="821">
      <c r="B821" s="10"/>
      <c r="C821" s="10"/>
      <c r="D821" s="10"/>
      <c r="E821" s="10"/>
    </row>
    <row r="822">
      <c r="B822" s="10"/>
      <c r="C822" s="10"/>
      <c r="D822" s="10"/>
      <c r="E822" s="10"/>
    </row>
    <row r="823">
      <c r="B823" s="10"/>
      <c r="C823" s="10"/>
      <c r="D823" s="10"/>
      <c r="E823" s="10"/>
    </row>
    <row r="824">
      <c r="B824" s="10"/>
      <c r="C824" s="10"/>
      <c r="D824" s="10"/>
      <c r="E824" s="10"/>
    </row>
    <row r="825">
      <c r="B825" s="10"/>
      <c r="C825" s="10"/>
      <c r="D825" s="10"/>
      <c r="E825" s="10"/>
    </row>
    <row r="826">
      <c r="B826" s="10"/>
      <c r="C826" s="10"/>
      <c r="D826" s="10"/>
      <c r="E826" s="10"/>
    </row>
    <row r="827">
      <c r="B827" s="10"/>
      <c r="C827" s="10"/>
      <c r="D827" s="10"/>
      <c r="E827" s="10"/>
    </row>
    <row r="828">
      <c r="B828" s="10"/>
      <c r="C828" s="10"/>
      <c r="D828" s="10"/>
      <c r="E828" s="10"/>
    </row>
    <row r="829">
      <c r="B829" s="10"/>
      <c r="C829" s="10"/>
      <c r="D829" s="10"/>
      <c r="E829" s="10"/>
    </row>
    <row r="830">
      <c r="B830" s="10"/>
      <c r="C830" s="10"/>
      <c r="D830" s="10"/>
      <c r="E830" s="10"/>
    </row>
    <row r="831">
      <c r="B831" s="10"/>
      <c r="C831" s="10"/>
      <c r="D831" s="10"/>
      <c r="E831" s="10"/>
    </row>
    <row r="832">
      <c r="B832" s="10"/>
      <c r="C832" s="10"/>
      <c r="D832" s="10"/>
      <c r="E832" s="10"/>
    </row>
    <row r="833">
      <c r="B833" s="10"/>
      <c r="C833" s="10"/>
      <c r="D833" s="10"/>
      <c r="E833" s="10"/>
    </row>
    <row r="834">
      <c r="B834" s="10"/>
      <c r="C834" s="10"/>
      <c r="D834" s="10"/>
      <c r="E834" s="10"/>
    </row>
    <row r="835">
      <c r="B835" s="10"/>
      <c r="C835" s="10"/>
      <c r="D835" s="10"/>
      <c r="E835" s="10"/>
    </row>
    <row r="836">
      <c r="B836" s="10"/>
      <c r="C836" s="10"/>
      <c r="D836" s="10"/>
      <c r="E836" s="10"/>
    </row>
    <row r="837">
      <c r="B837" s="10"/>
      <c r="C837" s="10"/>
      <c r="D837" s="10"/>
      <c r="E837" s="10"/>
    </row>
    <row r="838">
      <c r="B838" s="10"/>
      <c r="C838" s="10"/>
      <c r="D838" s="10"/>
      <c r="E838" s="10"/>
    </row>
    <row r="839">
      <c r="B839" s="10"/>
      <c r="C839" s="10"/>
      <c r="D839" s="10"/>
      <c r="E839" s="10"/>
    </row>
    <row r="840">
      <c r="B840" s="10"/>
      <c r="C840" s="10"/>
      <c r="D840" s="10"/>
      <c r="E840" s="10"/>
    </row>
    <row r="841">
      <c r="B841" s="10"/>
      <c r="C841" s="10"/>
      <c r="D841" s="10"/>
      <c r="E841" s="10"/>
    </row>
    <row r="842">
      <c r="B842" s="10"/>
      <c r="C842" s="10"/>
      <c r="D842" s="10"/>
      <c r="E842" s="10"/>
    </row>
    <row r="843">
      <c r="B843" s="10"/>
      <c r="C843" s="10"/>
      <c r="D843" s="10"/>
      <c r="E843" s="10"/>
    </row>
    <row r="844">
      <c r="B844" s="10"/>
      <c r="C844" s="10"/>
      <c r="D844" s="10"/>
      <c r="E844" s="10"/>
    </row>
    <row r="845">
      <c r="B845" s="10"/>
      <c r="C845" s="10"/>
      <c r="D845" s="10"/>
      <c r="E845" s="10"/>
    </row>
    <row r="846">
      <c r="B846" s="10"/>
      <c r="C846" s="10"/>
      <c r="D846" s="10"/>
      <c r="E846" s="10"/>
    </row>
    <row r="847">
      <c r="B847" s="10"/>
      <c r="C847" s="10"/>
      <c r="D847" s="10"/>
      <c r="E847" s="10"/>
    </row>
    <row r="848">
      <c r="B848" s="10"/>
      <c r="C848" s="10"/>
      <c r="D848" s="10"/>
      <c r="E848" s="10"/>
    </row>
    <row r="849">
      <c r="B849" s="10"/>
      <c r="C849" s="10"/>
      <c r="D849" s="10"/>
      <c r="E849" s="10"/>
    </row>
    <row r="850">
      <c r="B850" s="10"/>
      <c r="C850" s="10"/>
      <c r="D850" s="10"/>
      <c r="E850" s="10"/>
    </row>
    <row r="851">
      <c r="B851" s="10"/>
      <c r="C851" s="10"/>
      <c r="D851" s="10"/>
      <c r="E851" s="10"/>
    </row>
    <row r="852">
      <c r="B852" s="10"/>
      <c r="C852" s="10"/>
      <c r="D852" s="10"/>
      <c r="E852" s="10"/>
    </row>
    <row r="853">
      <c r="B853" s="10"/>
      <c r="C853" s="10"/>
      <c r="D853" s="10"/>
      <c r="E853" s="10"/>
    </row>
    <row r="854">
      <c r="B854" s="10"/>
      <c r="C854" s="10"/>
      <c r="D854" s="10"/>
      <c r="E854" s="10"/>
    </row>
    <row r="855">
      <c r="B855" s="10"/>
      <c r="C855" s="10"/>
      <c r="D855" s="10"/>
      <c r="E855" s="10"/>
    </row>
    <row r="856">
      <c r="B856" s="10"/>
      <c r="C856" s="10"/>
      <c r="D856" s="10"/>
      <c r="E856" s="10"/>
    </row>
    <row r="857">
      <c r="B857" s="10"/>
      <c r="C857" s="10"/>
      <c r="D857" s="10"/>
      <c r="E857" s="10"/>
    </row>
    <row r="858">
      <c r="B858" s="10"/>
      <c r="C858" s="10"/>
      <c r="D858" s="10"/>
      <c r="E858" s="10"/>
    </row>
    <row r="859">
      <c r="B859" s="10"/>
      <c r="C859" s="10"/>
      <c r="D859" s="10"/>
      <c r="E859" s="10"/>
    </row>
    <row r="860">
      <c r="B860" s="10"/>
      <c r="C860" s="10"/>
      <c r="D860" s="10"/>
      <c r="E860" s="10"/>
    </row>
    <row r="861">
      <c r="B861" s="10"/>
      <c r="C861" s="10"/>
      <c r="D861" s="10"/>
      <c r="E861" s="10"/>
    </row>
    <row r="862">
      <c r="B862" s="10"/>
      <c r="C862" s="10"/>
      <c r="D862" s="10"/>
      <c r="E862" s="10"/>
    </row>
    <row r="863">
      <c r="B863" s="10"/>
      <c r="C863" s="10"/>
      <c r="D863" s="10"/>
      <c r="E863" s="10"/>
    </row>
    <row r="864">
      <c r="B864" s="10"/>
      <c r="C864" s="10"/>
      <c r="D864" s="10"/>
      <c r="E864" s="10"/>
    </row>
    <row r="865">
      <c r="B865" s="10"/>
      <c r="C865" s="10"/>
      <c r="D865" s="10"/>
      <c r="E865" s="10"/>
    </row>
    <row r="866">
      <c r="B866" s="10"/>
      <c r="C866" s="10"/>
      <c r="D866" s="10"/>
      <c r="E866" s="10"/>
    </row>
    <row r="867">
      <c r="B867" s="10"/>
      <c r="C867" s="10"/>
      <c r="D867" s="10"/>
      <c r="E867" s="10"/>
    </row>
    <row r="868">
      <c r="B868" s="10"/>
      <c r="C868" s="10"/>
      <c r="D868" s="10"/>
      <c r="E868" s="10"/>
    </row>
    <row r="869">
      <c r="B869" s="10"/>
      <c r="C869" s="10"/>
      <c r="D869" s="10"/>
      <c r="E869" s="10"/>
    </row>
    <row r="870">
      <c r="B870" s="10"/>
      <c r="C870" s="10"/>
      <c r="D870" s="10"/>
      <c r="E870" s="10"/>
    </row>
    <row r="871">
      <c r="B871" s="10"/>
      <c r="C871" s="10"/>
      <c r="D871" s="10"/>
      <c r="E871" s="10"/>
    </row>
    <row r="872">
      <c r="B872" s="10"/>
      <c r="C872" s="10"/>
      <c r="D872" s="10"/>
      <c r="E872" s="10"/>
    </row>
    <row r="873">
      <c r="B873" s="10"/>
      <c r="C873" s="10"/>
      <c r="D873" s="10"/>
      <c r="E873" s="10"/>
    </row>
    <row r="874">
      <c r="B874" s="10"/>
      <c r="C874" s="10"/>
      <c r="D874" s="10"/>
      <c r="E874" s="10"/>
    </row>
    <row r="875">
      <c r="B875" s="10"/>
      <c r="C875" s="10"/>
      <c r="D875" s="10"/>
      <c r="E875" s="10"/>
    </row>
    <row r="876">
      <c r="B876" s="10"/>
      <c r="C876" s="10"/>
      <c r="D876" s="10"/>
      <c r="E876" s="10"/>
    </row>
    <row r="877">
      <c r="B877" s="10"/>
      <c r="C877" s="10"/>
      <c r="D877" s="10"/>
      <c r="E877" s="10"/>
    </row>
    <row r="878">
      <c r="B878" s="10"/>
      <c r="C878" s="10"/>
      <c r="D878" s="10"/>
      <c r="E878" s="10"/>
    </row>
    <row r="879">
      <c r="B879" s="10"/>
      <c r="C879" s="10"/>
      <c r="D879" s="10"/>
      <c r="E879" s="10"/>
    </row>
    <row r="880">
      <c r="B880" s="10"/>
      <c r="C880" s="10"/>
      <c r="D880" s="10"/>
      <c r="E880" s="10"/>
    </row>
    <row r="881">
      <c r="B881" s="10"/>
      <c r="C881" s="10"/>
      <c r="D881" s="10"/>
      <c r="E881" s="10"/>
    </row>
    <row r="882">
      <c r="B882" s="10"/>
      <c r="C882" s="10"/>
      <c r="D882" s="10"/>
      <c r="E882" s="10"/>
    </row>
    <row r="883">
      <c r="B883" s="10"/>
      <c r="C883" s="10"/>
      <c r="D883" s="10"/>
      <c r="E883" s="10"/>
    </row>
    <row r="884">
      <c r="B884" s="10"/>
      <c r="C884" s="10"/>
      <c r="D884" s="10"/>
      <c r="E884" s="10"/>
    </row>
    <row r="885">
      <c r="B885" s="10"/>
      <c r="C885" s="10"/>
      <c r="D885" s="10"/>
      <c r="E885" s="10"/>
    </row>
    <row r="886">
      <c r="B886" s="10"/>
      <c r="C886" s="10"/>
      <c r="D886" s="10"/>
      <c r="E886" s="10"/>
    </row>
    <row r="887">
      <c r="B887" s="10"/>
      <c r="C887" s="10"/>
      <c r="D887" s="10"/>
      <c r="E887" s="10"/>
    </row>
    <row r="888">
      <c r="B888" s="10"/>
      <c r="C888" s="10"/>
      <c r="D888" s="10"/>
      <c r="E888" s="10"/>
    </row>
    <row r="889">
      <c r="B889" s="10"/>
      <c r="C889" s="10"/>
      <c r="D889" s="10"/>
      <c r="E889" s="10"/>
    </row>
    <row r="890">
      <c r="B890" s="10"/>
      <c r="C890" s="10"/>
      <c r="D890" s="10"/>
      <c r="E890" s="10"/>
    </row>
    <row r="891">
      <c r="B891" s="10"/>
      <c r="C891" s="10"/>
      <c r="D891" s="10"/>
      <c r="E891" s="10"/>
    </row>
    <row r="892">
      <c r="B892" s="10"/>
      <c r="C892" s="10"/>
      <c r="D892" s="10"/>
      <c r="E892" s="10"/>
    </row>
    <row r="893">
      <c r="B893" s="10"/>
      <c r="C893" s="10"/>
      <c r="D893" s="10"/>
      <c r="E893" s="10"/>
    </row>
    <row r="894">
      <c r="B894" s="10"/>
      <c r="C894" s="10"/>
      <c r="D894" s="10"/>
      <c r="E894" s="10"/>
    </row>
    <row r="895">
      <c r="B895" s="10"/>
      <c r="C895" s="10"/>
      <c r="D895" s="10"/>
      <c r="E895" s="10"/>
    </row>
    <row r="896">
      <c r="B896" s="10"/>
      <c r="C896" s="10"/>
      <c r="D896" s="10"/>
      <c r="E896" s="10"/>
    </row>
    <row r="897">
      <c r="B897" s="10"/>
      <c r="C897" s="10"/>
      <c r="D897" s="10"/>
      <c r="E897" s="10"/>
    </row>
    <row r="898">
      <c r="B898" s="10"/>
      <c r="C898" s="10"/>
      <c r="D898" s="10"/>
      <c r="E898" s="10"/>
    </row>
    <row r="899">
      <c r="B899" s="10"/>
      <c r="C899" s="10"/>
      <c r="D899" s="10"/>
      <c r="E899" s="10"/>
    </row>
    <row r="900">
      <c r="B900" s="10"/>
      <c r="C900" s="10"/>
      <c r="D900" s="10"/>
      <c r="E900" s="10"/>
    </row>
    <row r="901">
      <c r="B901" s="10"/>
      <c r="C901" s="10"/>
      <c r="D901" s="10"/>
      <c r="E901" s="10"/>
    </row>
    <row r="902">
      <c r="B902" s="10"/>
      <c r="C902" s="10"/>
      <c r="D902" s="10"/>
      <c r="E902" s="10"/>
    </row>
    <row r="903">
      <c r="B903" s="10"/>
      <c r="C903" s="10"/>
      <c r="D903" s="10"/>
      <c r="E903" s="10"/>
    </row>
    <row r="904">
      <c r="B904" s="10"/>
      <c r="C904" s="10"/>
      <c r="D904" s="10"/>
      <c r="E904" s="10"/>
    </row>
    <row r="905">
      <c r="B905" s="10"/>
      <c r="C905" s="10"/>
      <c r="D905" s="10"/>
      <c r="E905" s="10"/>
    </row>
    <row r="906">
      <c r="B906" s="10"/>
      <c r="C906" s="10"/>
      <c r="D906" s="10"/>
      <c r="E906" s="10"/>
    </row>
    <row r="907">
      <c r="B907" s="10"/>
      <c r="C907" s="10"/>
      <c r="D907" s="10"/>
      <c r="E907" s="10"/>
    </row>
    <row r="908">
      <c r="B908" s="10"/>
      <c r="C908" s="10"/>
      <c r="D908" s="10"/>
      <c r="E908" s="10"/>
    </row>
    <row r="909">
      <c r="B909" s="10"/>
      <c r="C909" s="10"/>
      <c r="D909" s="10"/>
      <c r="E909" s="10"/>
    </row>
    <row r="910">
      <c r="B910" s="10"/>
      <c r="C910" s="10"/>
      <c r="D910" s="10"/>
      <c r="E910" s="10"/>
    </row>
    <row r="911">
      <c r="B911" s="10"/>
      <c r="C911" s="10"/>
      <c r="D911" s="10"/>
      <c r="E911" s="10"/>
    </row>
    <row r="912">
      <c r="B912" s="10"/>
      <c r="C912" s="10"/>
      <c r="D912" s="10"/>
      <c r="E912" s="10"/>
    </row>
    <row r="913">
      <c r="B913" s="10"/>
      <c r="C913" s="10"/>
      <c r="D913" s="10"/>
      <c r="E913" s="10"/>
    </row>
    <row r="914">
      <c r="B914" s="10"/>
      <c r="C914" s="10"/>
      <c r="D914" s="10"/>
      <c r="E914" s="10"/>
    </row>
    <row r="915">
      <c r="B915" s="10"/>
      <c r="C915" s="10"/>
      <c r="D915" s="10"/>
      <c r="E915" s="10"/>
    </row>
    <row r="916">
      <c r="B916" s="10"/>
      <c r="C916" s="10"/>
      <c r="D916" s="10"/>
      <c r="E916" s="10"/>
    </row>
    <row r="917">
      <c r="B917" s="10"/>
      <c r="C917" s="10"/>
      <c r="D917" s="10"/>
      <c r="E917" s="10"/>
    </row>
    <row r="918">
      <c r="B918" s="10"/>
      <c r="C918" s="10"/>
      <c r="D918" s="10"/>
      <c r="E918" s="10"/>
    </row>
    <row r="919">
      <c r="B919" s="10"/>
      <c r="C919" s="10"/>
      <c r="D919" s="10"/>
      <c r="E919" s="10"/>
    </row>
    <row r="920">
      <c r="B920" s="10"/>
      <c r="C920" s="10"/>
      <c r="D920" s="10"/>
      <c r="E920" s="10"/>
    </row>
    <row r="921">
      <c r="B921" s="10"/>
      <c r="C921" s="10"/>
      <c r="D921" s="10"/>
      <c r="E921" s="10"/>
    </row>
    <row r="922">
      <c r="B922" s="10"/>
      <c r="C922" s="10"/>
      <c r="D922" s="10"/>
      <c r="E922" s="10"/>
    </row>
    <row r="923">
      <c r="B923" s="10"/>
      <c r="C923" s="10"/>
      <c r="D923" s="10"/>
      <c r="E923" s="10"/>
    </row>
    <row r="924">
      <c r="B924" s="10"/>
      <c r="C924" s="10"/>
      <c r="D924" s="10"/>
      <c r="E924" s="10"/>
    </row>
    <row r="925">
      <c r="B925" s="10"/>
      <c r="C925" s="10"/>
      <c r="D925" s="10"/>
      <c r="E925" s="10"/>
    </row>
    <row r="926">
      <c r="B926" s="10"/>
      <c r="C926" s="10"/>
      <c r="D926" s="10"/>
      <c r="E926" s="10"/>
    </row>
    <row r="927">
      <c r="B927" s="10"/>
      <c r="C927" s="10"/>
      <c r="D927" s="10"/>
      <c r="E927" s="10"/>
    </row>
    <row r="928">
      <c r="B928" s="10"/>
      <c r="C928" s="10"/>
      <c r="D928" s="10"/>
      <c r="E928" s="10"/>
    </row>
    <row r="929">
      <c r="B929" s="10"/>
      <c r="C929" s="10"/>
      <c r="D929" s="10"/>
      <c r="E929" s="10"/>
    </row>
    <row r="930">
      <c r="B930" s="10"/>
      <c r="C930" s="10"/>
      <c r="D930" s="10"/>
      <c r="E930" s="10"/>
    </row>
    <row r="931">
      <c r="B931" s="10"/>
      <c r="C931" s="10"/>
      <c r="D931" s="10"/>
      <c r="E931" s="10"/>
    </row>
    <row r="932">
      <c r="B932" s="10"/>
      <c r="C932" s="10"/>
      <c r="D932" s="10"/>
      <c r="E932" s="10"/>
    </row>
    <row r="933">
      <c r="B933" s="10"/>
      <c r="C933" s="10"/>
      <c r="D933" s="10"/>
      <c r="E933" s="10"/>
    </row>
    <row r="934">
      <c r="B934" s="10"/>
      <c r="C934" s="10"/>
      <c r="D934" s="10"/>
      <c r="E934" s="10"/>
    </row>
    <row r="935">
      <c r="B935" s="10"/>
      <c r="C935" s="10"/>
      <c r="D935" s="10"/>
      <c r="E935" s="10"/>
    </row>
    <row r="936">
      <c r="B936" s="10"/>
      <c r="C936" s="10"/>
      <c r="D936" s="10"/>
      <c r="E936" s="10"/>
    </row>
    <row r="937">
      <c r="B937" s="10"/>
      <c r="C937" s="10"/>
      <c r="D937" s="10"/>
      <c r="E937" s="10"/>
    </row>
    <row r="938">
      <c r="B938" s="10"/>
      <c r="C938" s="10"/>
      <c r="D938" s="10"/>
      <c r="E938" s="10"/>
    </row>
    <row r="939">
      <c r="B939" s="10"/>
      <c r="C939" s="10"/>
      <c r="D939" s="10"/>
      <c r="E939" s="10"/>
    </row>
    <row r="940">
      <c r="B940" s="10"/>
      <c r="C940" s="10"/>
      <c r="D940" s="10"/>
      <c r="E940" s="10"/>
    </row>
    <row r="941">
      <c r="B941" s="10"/>
      <c r="C941" s="10"/>
      <c r="D941" s="10"/>
      <c r="E941" s="10"/>
    </row>
    <row r="942">
      <c r="B942" s="10"/>
      <c r="C942" s="10"/>
      <c r="D942" s="10"/>
      <c r="E942" s="10"/>
    </row>
    <row r="943">
      <c r="B943" s="10"/>
      <c r="C943" s="10"/>
      <c r="D943" s="10"/>
      <c r="E943" s="10"/>
    </row>
    <row r="944">
      <c r="B944" s="10"/>
      <c r="C944" s="10"/>
      <c r="D944" s="10"/>
      <c r="E944" s="10"/>
    </row>
    <row r="945">
      <c r="B945" s="10"/>
      <c r="C945" s="10"/>
      <c r="D945" s="10"/>
      <c r="E945" s="10"/>
    </row>
    <row r="946">
      <c r="B946" s="10"/>
      <c r="C946" s="10"/>
      <c r="D946" s="10"/>
      <c r="E946" s="10"/>
    </row>
    <row r="947">
      <c r="B947" s="10"/>
      <c r="C947" s="10"/>
      <c r="D947" s="10"/>
      <c r="E947" s="10"/>
    </row>
    <row r="948">
      <c r="B948" s="10"/>
      <c r="C948" s="10"/>
      <c r="D948" s="10"/>
      <c r="E948" s="10"/>
    </row>
    <row r="949">
      <c r="B949" s="10"/>
      <c r="C949" s="10"/>
      <c r="D949" s="10"/>
      <c r="E949" s="10"/>
    </row>
    <row r="950">
      <c r="B950" s="10"/>
      <c r="C950" s="10"/>
      <c r="D950" s="10"/>
      <c r="E950" s="10"/>
    </row>
    <row r="951">
      <c r="B951" s="10"/>
      <c r="C951" s="10"/>
      <c r="D951" s="10"/>
      <c r="E951" s="10"/>
    </row>
    <row r="952">
      <c r="B952" s="10"/>
      <c r="C952" s="10"/>
      <c r="D952" s="10"/>
      <c r="E952" s="10"/>
    </row>
    <row r="953">
      <c r="B953" s="10"/>
      <c r="C953" s="10"/>
      <c r="D953" s="10"/>
      <c r="E953" s="10"/>
    </row>
    <row r="954">
      <c r="B954" s="10"/>
      <c r="C954" s="10"/>
      <c r="D954" s="10"/>
      <c r="E954" s="10"/>
    </row>
    <row r="955">
      <c r="B955" s="10"/>
      <c r="C955" s="10"/>
      <c r="D955" s="10"/>
      <c r="E955" s="10"/>
    </row>
    <row r="956">
      <c r="B956" s="10"/>
      <c r="C956" s="10"/>
      <c r="D956" s="10"/>
      <c r="E956" s="10"/>
    </row>
    <row r="957">
      <c r="B957" s="10"/>
      <c r="C957" s="10"/>
      <c r="D957" s="10"/>
      <c r="E957" s="10"/>
    </row>
    <row r="958">
      <c r="B958" s="10"/>
      <c r="C958" s="10"/>
      <c r="D958" s="10"/>
      <c r="E958" s="10"/>
    </row>
    <row r="959">
      <c r="B959" s="10"/>
      <c r="C959" s="10"/>
      <c r="D959" s="10"/>
      <c r="E959" s="10"/>
    </row>
    <row r="960">
      <c r="B960" s="10"/>
      <c r="C960" s="10"/>
      <c r="D960" s="10"/>
      <c r="E960" s="10"/>
    </row>
    <row r="961">
      <c r="B961" s="10"/>
      <c r="C961" s="10"/>
      <c r="D961" s="10"/>
      <c r="E961" s="10"/>
    </row>
    <row r="962">
      <c r="B962" s="10"/>
      <c r="C962" s="10"/>
      <c r="D962" s="10"/>
      <c r="E962" s="10"/>
    </row>
    <row r="963">
      <c r="B963" s="10"/>
      <c r="C963" s="10"/>
      <c r="D963" s="10"/>
      <c r="E963" s="10"/>
    </row>
    <row r="964">
      <c r="B964" s="10"/>
      <c r="C964" s="10"/>
      <c r="D964" s="10"/>
      <c r="E964" s="10"/>
    </row>
    <row r="965">
      <c r="B965" s="10"/>
      <c r="C965" s="10"/>
      <c r="D965" s="10"/>
      <c r="E965" s="10"/>
    </row>
    <row r="966">
      <c r="B966" s="10"/>
      <c r="C966" s="10"/>
      <c r="D966" s="10"/>
      <c r="E966" s="10"/>
    </row>
    <row r="967">
      <c r="B967" s="10"/>
      <c r="C967" s="10"/>
      <c r="D967" s="10"/>
      <c r="E967" s="10"/>
    </row>
    <row r="968">
      <c r="B968" s="10"/>
      <c r="C968" s="10"/>
      <c r="D968" s="10"/>
      <c r="E968" s="10"/>
    </row>
    <row r="969">
      <c r="B969" s="10"/>
      <c r="C969" s="10"/>
      <c r="D969" s="10"/>
      <c r="E969" s="10"/>
    </row>
    <row r="970">
      <c r="B970" s="10"/>
      <c r="C970" s="10"/>
      <c r="D970" s="10"/>
      <c r="E970" s="10"/>
    </row>
    <row r="971">
      <c r="B971" s="10"/>
      <c r="C971" s="10"/>
      <c r="D971" s="10"/>
      <c r="E971" s="10"/>
    </row>
    <row r="972">
      <c r="B972" s="10"/>
      <c r="C972" s="10"/>
      <c r="D972" s="10"/>
      <c r="E972" s="10"/>
    </row>
    <row r="973">
      <c r="B973" s="10"/>
      <c r="C973" s="10"/>
      <c r="D973" s="10"/>
      <c r="E973" s="10"/>
    </row>
    <row r="974">
      <c r="B974" s="10"/>
      <c r="C974" s="10"/>
      <c r="D974" s="10"/>
      <c r="E974" s="10"/>
    </row>
    <row r="975">
      <c r="B975" s="10"/>
      <c r="C975" s="10"/>
      <c r="D975" s="10"/>
      <c r="E975" s="10"/>
    </row>
    <row r="976">
      <c r="B976" s="10"/>
      <c r="C976" s="10"/>
      <c r="D976" s="10"/>
      <c r="E976" s="10"/>
    </row>
    <row r="977">
      <c r="B977" s="10"/>
      <c r="C977" s="10"/>
      <c r="D977" s="10"/>
      <c r="E977" s="10"/>
    </row>
    <row r="978">
      <c r="B978" s="10"/>
      <c r="C978" s="10"/>
      <c r="D978" s="10"/>
      <c r="E978" s="10"/>
    </row>
    <row r="979">
      <c r="B979" s="10"/>
      <c r="C979" s="10"/>
      <c r="D979" s="10"/>
      <c r="E979" s="10"/>
    </row>
    <row r="980">
      <c r="B980" s="10"/>
      <c r="C980" s="10"/>
      <c r="D980" s="10"/>
      <c r="E980" s="10"/>
    </row>
    <row r="981">
      <c r="B981" s="10"/>
      <c r="C981" s="10"/>
      <c r="D981" s="10"/>
      <c r="E981" s="10"/>
    </row>
    <row r="982">
      <c r="B982" s="10"/>
      <c r="C982" s="10"/>
      <c r="D982" s="10"/>
      <c r="E982" s="10"/>
    </row>
    <row r="983">
      <c r="B983" s="10"/>
      <c r="C983" s="10"/>
      <c r="D983" s="10"/>
      <c r="E983" s="10"/>
    </row>
    <row r="984">
      <c r="B984" s="10"/>
      <c r="C984" s="10"/>
      <c r="D984" s="10"/>
      <c r="E984" s="10"/>
    </row>
    <row r="985">
      <c r="B985" s="10"/>
      <c r="C985" s="10"/>
      <c r="D985" s="10"/>
      <c r="E985" s="10"/>
    </row>
    <row r="986">
      <c r="B986" s="10"/>
      <c r="C986" s="10"/>
      <c r="D986" s="10"/>
      <c r="E986" s="10"/>
    </row>
    <row r="987">
      <c r="B987" s="10"/>
      <c r="C987" s="10"/>
      <c r="D987" s="10"/>
      <c r="E987" s="10"/>
    </row>
    <row r="988">
      <c r="B988" s="10"/>
      <c r="C988" s="10"/>
      <c r="D988" s="10"/>
      <c r="E988" s="10"/>
    </row>
    <row r="989">
      <c r="B989" s="10"/>
      <c r="C989" s="10"/>
      <c r="D989" s="10"/>
      <c r="E989" s="10"/>
    </row>
    <row r="990">
      <c r="B990" s="10"/>
      <c r="C990" s="10"/>
      <c r="D990" s="10"/>
      <c r="E990" s="10"/>
    </row>
    <row r="991">
      <c r="B991" s="10"/>
      <c r="C991" s="10"/>
      <c r="D991" s="10"/>
      <c r="E991" s="10"/>
    </row>
    <row r="992">
      <c r="B992" s="10"/>
      <c r="C992" s="10"/>
      <c r="D992" s="10"/>
      <c r="E992" s="10"/>
    </row>
    <row r="993">
      <c r="B993" s="10"/>
      <c r="C993" s="10"/>
      <c r="D993" s="10"/>
      <c r="E993" s="10"/>
    </row>
    <row r="994">
      <c r="B994" s="10"/>
      <c r="C994" s="10"/>
      <c r="D994" s="10"/>
      <c r="E994" s="10"/>
    </row>
    <row r="995">
      <c r="B995" s="10"/>
      <c r="C995" s="10"/>
      <c r="D995" s="10"/>
      <c r="E995" s="10"/>
    </row>
    <row r="996">
      <c r="B996" s="10"/>
      <c r="C996" s="10"/>
      <c r="D996" s="10"/>
      <c r="E996" s="10"/>
    </row>
    <row r="997">
      <c r="B997" s="10"/>
      <c r="C997" s="10"/>
      <c r="D997" s="10"/>
      <c r="E997" s="10"/>
    </row>
    <row r="998">
      <c r="B998" s="10"/>
      <c r="C998" s="10"/>
      <c r="D998" s="10"/>
      <c r="E998" s="10"/>
    </row>
    <row r="999">
      <c r="B999" s="10"/>
      <c r="C999" s="10"/>
      <c r="D999" s="10"/>
      <c r="E999" s="10"/>
    </row>
    <row r="1000">
      <c r="B1000" s="10"/>
      <c r="C1000" s="10"/>
      <c r="D1000" s="10"/>
      <c r="E1000" s="10"/>
    </row>
  </sheetData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4" max="4" width="17.86"/>
  </cols>
  <sheetData>
    <row r="1">
      <c r="A1" s="30"/>
      <c r="B1" s="2" t="s">
        <v>136</v>
      </c>
      <c r="C1" s="2" t="s">
        <v>137</v>
      </c>
      <c r="D1" s="2" t="s">
        <v>138</v>
      </c>
      <c r="E1" s="31" t="s">
        <v>320</v>
      </c>
      <c r="F1" s="31" t="s">
        <v>317</v>
      </c>
      <c r="G1" s="31" t="s">
        <v>321</v>
      </c>
      <c r="H1" s="31" t="s">
        <v>317</v>
      </c>
    </row>
    <row r="2">
      <c r="A2" s="2" t="s">
        <v>57</v>
      </c>
    </row>
    <row r="3">
      <c r="A3" s="1" t="s">
        <v>58</v>
      </c>
      <c r="B3" s="19">
        <f>vlookup(concatenate($A3, "random-forest"), 'ttv-sampling-nearmiss-raw'!$A:$J, 6, false)</f>
        <v>0.97</v>
      </c>
      <c r="C3" s="19">
        <f>vlookup(concatenate($A3, "random-forest"), 'ttv-sampling-nearmiss-raw'!$A:$J, 7, false)</f>
        <v>0.99</v>
      </c>
      <c r="D3" s="19">
        <f>vlookup(concatenate($A3, "random-forest"), 'ttv-sampling-nearmiss-raw'!$A:$J, 8, false)</f>
        <v>0.9793777047</v>
      </c>
      <c r="E3" s="32">
        <f>'rq1-results-all'!N4 - B3</f>
        <v>-0.12</v>
      </c>
      <c r="F3" s="27">
        <f t="shared" ref="F3:F9" si="1">abs(E3)</f>
        <v>0.12</v>
      </c>
      <c r="G3" s="32">
        <f>'rq1-results-all'!O4 - C3</f>
        <v>-0.06</v>
      </c>
      <c r="H3" s="27">
        <f t="shared" ref="H3:H9" si="2">abs(G3)</f>
        <v>0.06</v>
      </c>
    </row>
    <row r="4">
      <c r="A4" s="1" t="s">
        <v>62</v>
      </c>
      <c r="B4" s="19">
        <f>vlookup(concatenate($A4, "random-forest"), 'ttv-sampling-nearmiss-raw'!$A:$J, 6, false)</f>
        <v>0.87</v>
      </c>
      <c r="C4" s="19">
        <f>vlookup(concatenate($A4, "random-forest"), 'ttv-sampling-nearmiss-raw'!$A:$J, 7, false)</f>
        <v>0.92</v>
      </c>
      <c r="D4" s="19">
        <f>vlookup(concatenate($A4, "random-forest"), 'ttv-sampling-nearmiss-raw'!$A:$J, 8, false)</f>
        <v>0.8889557402</v>
      </c>
      <c r="E4" s="32">
        <f>'rq1-results-all'!N5 - B4</f>
        <v>0.06</v>
      </c>
      <c r="F4" s="27">
        <f t="shared" si="1"/>
        <v>0.06</v>
      </c>
      <c r="G4" s="32">
        <f>'rq1-results-all'!O5 - C4</f>
        <v>0</v>
      </c>
      <c r="H4" s="27">
        <f t="shared" si="2"/>
        <v>0</v>
      </c>
    </row>
    <row r="5">
      <c r="A5" s="1" t="s">
        <v>63</v>
      </c>
      <c r="B5" s="19">
        <f>vlookup(concatenate($A5, "random-forest"), 'ttv-sampling-nearmiss-raw'!$A:$J, 6, false)</f>
        <v>0.87</v>
      </c>
      <c r="C5" s="19">
        <f>vlookup(concatenate($A5, "random-forest"), 'ttv-sampling-nearmiss-raw'!$A:$J, 7, false)</f>
        <v>0.94</v>
      </c>
      <c r="D5" s="19">
        <f>vlookup(concatenate($A5, "random-forest"), 'ttv-sampling-nearmiss-raw'!$A:$J, 8, false)</f>
        <v>0.8983820021</v>
      </c>
      <c r="E5" s="32">
        <f>'rq1-results-all'!N6 - B5</f>
        <v>0.05</v>
      </c>
      <c r="F5" s="27">
        <f t="shared" si="1"/>
        <v>0.05</v>
      </c>
      <c r="G5" s="32">
        <f>'rq1-results-all'!O6 - C5</f>
        <v>0</v>
      </c>
      <c r="H5" s="27">
        <f t="shared" si="2"/>
        <v>0</v>
      </c>
    </row>
    <row r="6">
      <c r="A6" s="1" t="s">
        <v>59</v>
      </c>
      <c r="B6" s="19">
        <f>vlookup(concatenate($A6, "random-forest"), 'ttv-sampling-nearmiss-raw'!$A:$J, 6, false)</f>
        <v>0.98</v>
      </c>
      <c r="C6" s="19">
        <f>vlookup(concatenate($A6, "random-forest"), 'ttv-sampling-nearmiss-raw'!$A:$J, 7, false)</f>
        <v>0.99</v>
      </c>
      <c r="D6" s="19">
        <f>vlookup(concatenate($A6, "random-forest"), 'ttv-sampling-nearmiss-raw'!$A:$J, 8, false)</f>
        <v>0.988776785</v>
      </c>
      <c r="E6" s="32">
        <f>'rq1-results-all'!N7 - B6</f>
        <v>-0.07</v>
      </c>
      <c r="F6" s="27">
        <f t="shared" si="1"/>
        <v>0.07</v>
      </c>
      <c r="G6" s="32">
        <f>'rq1-results-all'!O7 - C6</f>
        <v>-0.06</v>
      </c>
      <c r="H6" s="27">
        <f t="shared" si="2"/>
        <v>0.06</v>
      </c>
    </row>
    <row r="7">
      <c r="A7" s="1" t="s">
        <v>67</v>
      </c>
      <c r="B7" s="19">
        <f>vlookup(concatenate($A7, "random-forest"), 'ttv-sampling-nearmiss-raw'!$A:$J, 6, false)</f>
        <v>0.99</v>
      </c>
      <c r="C7" s="19">
        <f>vlookup(concatenate($A7, "random-forest"), 'ttv-sampling-nearmiss-raw'!$A:$J, 7, false)</f>
        <v>1</v>
      </c>
      <c r="D7" s="19">
        <f>vlookup(concatenate($A7, "random-forest"), 'ttv-sampling-nearmiss-raw'!$A:$J, 8, false)</f>
        <v>0.9961538462</v>
      </c>
      <c r="E7" s="32">
        <f>'rq1-results-all'!N8 - B7</f>
        <v>-0.04</v>
      </c>
      <c r="F7" s="27">
        <f t="shared" si="1"/>
        <v>0.04</v>
      </c>
      <c r="G7" s="32">
        <f>'rq1-results-all'!O8 - C7</f>
        <v>-0.05</v>
      </c>
      <c r="H7" s="27">
        <f t="shared" si="2"/>
        <v>0.05</v>
      </c>
    </row>
    <row r="8">
      <c r="A8" s="1" t="s">
        <v>68</v>
      </c>
      <c r="B8" s="19">
        <f>vlookup(concatenate($A8, "random-forest"), 'ttv-sampling-nearmiss-raw'!$A:$J, 6, false)</f>
        <v>1</v>
      </c>
      <c r="C8" s="19">
        <f>vlookup(concatenate($A8, "random-forest"), 'ttv-sampling-nearmiss-raw'!$A:$J, 7, false)</f>
        <v>1</v>
      </c>
      <c r="D8" s="19">
        <f>vlookup(concatenate($A8, "random-forest"), 'ttv-sampling-nearmiss-raw'!$A:$J, 8, false)</f>
        <v>0.9991582228</v>
      </c>
      <c r="E8" s="32">
        <f>'rq1-results-all'!N9 - B8</f>
        <v>-0.02</v>
      </c>
      <c r="F8" s="27">
        <f t="shared" si="1"/>
        <v>0.02</v>
      </c>
      <c r="G8" s="32">
        <f>'rq1-results-all'!O9 - C8</f>
        <v>-0.03</v>
      </c>
      <c r="H8" s="27">
        <f t="shared" si="2"/>
        <v>0.03</v>
      </c>
    </row>
    <row r="9">
      <c r="A9" s="1" t="s">
        <v>70</v>
      </c>
      <c r="B9" s="19">
        <f>vlookup(concatenate($A9, "random-forest"), 'ttv-sampling-nearmiss-raw'!$A:$J, 6, false)</f>
        <v>0.93</v>
      </c>
      <c r="C9" s="19">
        <f>vlookup(concatenate($A9, "random-forest"), 'ttv-sampling-nearmiss-raw'!$A:$J, 7, false)</f>
        <v>0.95</v>
      </c>
      <c r="D9" s="19">
        <f>vlookup(concatenate($A9, "random-forest"), 'ttv-sampling-nearmiss-raw'!$A:$J, 8, false)</f>
        <v>0.938858396</v>
      </c>
      <c r="E9" s="32">
        <f>'rq1-results-all'!N10 - B9</f>
        <v>0.02</v>
      </c>
      <c r="F9" s="27">
        <f t="shared" si="1"/>
        <v>0.02</v>
      </c>
      <c r="G9" s="32">
        <f>'rq1-results-all'!O10 - C9</f>
        <v>-0.01</v>
      </c>
      <c r="H9" s="27">
        <f t="shared" si="2"/>
        <v>0.01</v>
      </c>
    </row>
    <row r="11">
      <c r="A11" s="2" t="s">
        <v>73</v>
      </c>
    </row>
    <row r="12">
      <c r="A12" s="1" t="s">
        <v>74</v>
      </c>
      <c r="B12" s="19">
        <f>vlookup(concatenate($A12, "random-forest"), 'ttv-sampling-nearmiss-raw'!$A:$J, 6, false)</f>
        <v>0.93</v>
      </c>
      <c r="C12" s="19">
        <f>vlookup(concatenate($A12, "random-forest"), 'ttv-sampling-nearmiss-raw'!$A:$J, 7, false)</f>
        <v>0.88</v>
      </c>
      <c r="D12" s="19">
        <f>vlookup(concatenate($A12, "random-forest"), 'ttv-sampling-nearmiss-raw'!$A:$J, 8, false)</f>
        <v>0.900129526</v>
      </c>
      <c r="E12" s="32">
        <f>'rq1-results-all'!N13 - B12</f>
        <v>-0.03</v>
      </c>
      <c r="F12" s="27">
        <f t="shared" ref="F12:F18" si="3">abs(E12)</f>
        <v>0.03</v>
      </c>
      <c r="G12" s="32">
        <f>'rq1-results-all'!O13 - C12</f>
        <v>-0.07</v>
      </c>
      <c r="H12" s="27">
        <f t="shared" ref="H12:H18" si="4">abs(G12)</f>
        <v>0.07</v>
      </c>
    </row>
    <row r="13">
      <c r="A13" s="1" t="s">
        <v>76</v>
      </c>
      <c r="B13" s="19">
        <f>vlookup(concatenate($A13, "random-forest"), 'ttv-sampling-nearmiss-raw'!$A:$J, 6, false)</f>
        <v>0.82</v>
      </c>
      <c r="C13" s="19">
        <f>vlookup(concatenate($A13, "random-forest"), 'ttv-sampling-nearmiss-raw'!$A:$J, 7, false)</f>
        <v>0.87</v>
      </c>
      <c r="D13" s="19">
        <f>vlookup(concatenate($A13, "random-forest"), 'ttv-sampling-nearmiss-raw'!$A:$J, 8, false)</f>
        <v>0.8330830446</v>
      </c>
      <c r="E13" s="32">
        <f>'rq1-results-all'!N14 - B13</f>
        <v>-0.02</v>
      </c>
      <c r="F13" s="27">
        <f t="shared" si="3"/>
        <v>0.02</v>
      </c>
      <c r="G13" s="32">
        <f>'rq1-results-all'!O14 - C13</f>
        <v>0.05</v>
      </c>
      <c r="H13" s="27">
        <f t="shared" si="4"/>
        <v>0.05</v>
      </c>
    </row>
    <row r="14">
      <c r="A14" s="1" t="s">
        <v>78</v>
      </c>
      <c r="B14" s="19">
        <f>vlookup(concatenate($A14, "random-forest"), 'ttv-sampling-nearmiss-raw'!$A:$J, 6, false)</f>
        <v>0.77</v>
      </c>
      <c r="C14" s="19">
        <f>vlookup(concatenate($A14, "random-forest"), 'ttv-sampling-nearmiss-raw'!$A:$J, 7, false)</f>
        <v>0.97</v>
      </c>
      <c r="D14" s="19">
        <f>vlookup(concatenate($A14, "random-forest"), 'ttv-sampling-nearmiss-raw'!$A:$J, 8, false)</f>
        <v>0.8331681941</v>
      </c>
      <c r="E14" s="32">
        <f>'rq1-results-all'!N15 - B14</f>
        <v>0.2</v>
      </c>
      <c r="F14" s="27">
        <f t="shared" si="3"/>
        <v>0.2</v>
      </c>
      <c r="G14" s="32">
        <f>'rq1-results-all'!O15 - C14</f>
        <v>0</v>
      </c>
      <c r="H14" s="27">
        <f t="shared" si="4"/>
        <v>0</v>
      </c>
    </row>
    <row r="15">
      <c r="A15" s="1" t="s">
        <v>79</v>
      </c>
      <c r="B15" s="19">
        <f>vlookup(concatenate($A15, "random-forest"), 'ttv-sampling-nearmiss-raw'!$A:$J, 6, false)</f>
        <v>0.64</v>
      </c>
      <c r="C15" s="19">
        <f>vlookup(concatenate($A15, "random-forest"), 'ttv-sampling-nearmiss-raw'!$A:$J, 7, false)</f>
        <v>0.96</v>
      </c>
      <c r="D15" s="19">
        <f>vlookup(concatenate($A15, "random-forest"), 'ttv-sampling-nearmiss-raw'!$A:$J, 8, false)</f>
        <v>0.7057627949</v>
      </c>
      <c r="E15" s="32">
        <f>'rq1-results-all'!N16 - B15</f>
        <v>0.35</v>
      </c>
      <c r="F15" s="27">
        <f t="shared" si="3"/>
        <v>0.35</v>
      </c>
      <c r="G15" s="32">
        <f>'rq1-results-all'!O16 - C15</f>
        <v>0.02</v>
      </c>
      <c r="H15" s="27">
        <f t="shared" si="4"/>
        <v>0.02</v>
      </c>
    </row>
    <row r="16">
      <c r="A16" s="1" t="s">
        <v>81</v>
      </c>
      <c r="B16" s="19">
        <f>vlookup(concatenate($A16, "random-forest"), 'ttv-sampling-nearmiss-raw'!$A:$J, 6, false)</f>
        <v>0.72</v>
      </c>
      <c r="C16" s="19">
        <f>vlookup(concatenate($A16, "random-forest"), 'ttv-sampling-nearmiss-raw'!$A:$J, 7, false)</f>
        <v>0.97</v>
      </c>
      <c r="D16" s="19">
        <f>vlookup(concatenate($A16, "random-forest"), 'ttv-sampling-nearmiss-raw'!$A:$J, 8, false)</f>
        <v>0.7805020128</v>
      </c>
      <c r="E16" s="32">
        <f>'rq1-results-all'!N17 - B16</f>
        <v>0.27</v>
      </c>
      <c r="F16" s="27">
        <f t="shared" si="3"/>
        <v>0.27</v>
      </c>
      <c r="G16" s="32">
        <f>'rq1-results-all'!O17 - C16</f>
        <v>-0.03</v>
      </c>
      <c r="H16" s="27">
        <f t="shared" si="4"/>
        <v>0.03</v>
      </c>
    </row>
    <row r="17">
      <c r="A17" s="1" t="s">
        <v>82</v>
      </c>
      <c r="B17" s="19">
        <f>vlookup(concatenate($A17, "random-forest"), 'ttv-sampling-nearmiss-raw'!$A:$J, 6, false)</f>
        <v>0.8</v>
      </c>
      <c r="C17" s="19">
        <f>vlookup(concatenate($A17, "random-forest"), 'ttv-sampling-nearmiss-raw'!$A:$J, 7, false)</f>
        <v>0.93</v>
      </c>
      <c r="D17" s="19">
        <f>vlookup(concatenate($A17, "random-forest"), 'ttv-sampling-nearmiss-raw'!$A:$J, 8, false)</f>
        <v>0.8266645378</v>
      </c>
      <c r="E17" s="32">
        <f>'rq1-results-all'!N18 - B17</f>
        <v>0.17</v>
      </c>
      <c r="F17" s="27">
        <f t="shared" si="3"/>
        <v>0.17</v>
      </c>
      <c r="G17" s="32">
        <f>'rq1-results-all'!O18 - C17</f>
        <v>-0.1</v>
      </c>
      <c r="H17" s="27">
        <f t="shared" si="4"/>
        <v>0.1</v>
      </c>
    </row>
    <row r="18">
      <c r="A18" s="1" t="s">
        <v>83</v>
      </c>
      <c r="B18" s="19">
        <f>vlookup(concatenate($A18, "random-forest"), 'ttv-sampling-nearmiss-raw'!$A:$J, 6, false)</f>
        <v>0.87</v>
      </c>
      <c r="C18" s="19">
        <f>vlookup(concatenate($A18, "random-forest"), 'ttv-sampling-nearmiss-raw'!$A:$J, 7, false)</f>
        <v>0.95</v>
      </c>
      <c r="D18" s="19">
        <f>vlookup(concatenate($A18, "random-forest"), 'ttv-sampling-nearmiss-raw'!$A:$J, 8, false)</f>
        <v>0.9006582526</v>
      </c>
      <c r="E18" s="32">
        <f>'rq1-results-all'!N19 - B18</f>
        <v>-0.08</v>
      </c>
      <c r="F18" s="27">
        <f t="shared" si="3"/>
        <v>0.08</v>
      </c>
      <c r="G18" s="32">
        <f>'rq1-results-all'!O19 - C18</f>
        <v>-0.1</v>
      </c>
      <c r="H18" s="27">
        <f t="shared" si="4"/>
        <v>0.1</v>
      </c>
    </row>
    <row r="20">
      <c r="A20" s="2" t="s">
        <v>84</v>
      </c>
    </row>
    <row r="21">
      <c r="A21" s="1" t="s">
        <v>85</v>
      </c>
      <c r="B21" s="19">
        <f>vlookup(concatenate($A21, "random-forest"), 'ttv-sampling-nearmiss-raw'!$A:$J, 6, false)</f>
        <v>0.97</v>
      </c>
      <c r="C21" s="19">
        <f>vlookup(concatenate($A21, "random-forest"), 'ttv-sampling-nearmiss-raw'!$A:$J, 7, false)</f>
        <v>0.97</v>
      </c>
      <c r="D21" s="19">
        <f>vlookup(concatenate($A21, "random-forest"), 'ttv-sampling-nearmiss-raw'!$A:$J, 8, false)</f>
        <v>0.9666781591</v>
      </c>
      <c r="E21" s="32">
        <f>'rq1-results-all'!N22 - B21</f>
        <v>-0.07</v>
      </c>
      <c r="F21" s="27">
        <f t="shared" ref="F21:F26" si="5">abs(E21)</f>
        <v>0.07</v>
      </c>
      <c r="G21" s="32">
        <f>'rq1-results-all'!O22 - C21</f>
        <v>-0.14</v>
      </c>
      <c r="H21" s="27">
        <f t="shared" ref="H21:H26" si="6">abs(G21)</f>
        <v>0.14</v>
      </c>
    </row>
    <row r="22">
      <c r="A22" s="1" t="s">
        <v>87</v>
      </c>
      <c r="B22" s="19">
        <f>vlookup(concatenate($A22, "random-forest"), 'ttv-sampling-nearmiss-raw'!$A:$J, 6, false)</f>
        <v>0.79</v>
      </c>
      <c r="C22" s="19">
        <f>vlookup(concatenate($A22, "random-forest"), 'ttv-sampling-nearmiss-raw'!$A:$J, 7, false)</f>
        <v>0.97</v>
      </c>
      <c r="D22" s="19">
        <f>vlookup(concatenate($A22, "random-forest"), 'ttv-sampling-nearmiss-raw'!$A:$J, 8, false)</f>
        <v>0.8567563942</v>
      </c>
      <c r="E22" s="32">
        <f>'rq1-results-all'!N23 - B22</f>
        <v>0.15</v>
      </c>
      <c r="F22" s="27">
        <f t="shared" si="5"/>
        <v>0.15</v>
      </c>
      <c r="G22" s="32">
        <f>'rq1-results-all'!O23 - C22</f>
        <v>-0.01</v>
      </c>
      <c r="H22" s="27">
        <f t="shared" si="6"/>
        <v>0.01</v>
      </c>
    </row>
    <row r="23">
      <c r="A23" s="1" t="s">
        <v>88</v>
      </c>
      <c r="B23" s="19">
        <f>vlookup(concatenate($A23, "random-forest"), 'ttv-sampling-nearmiss-raw'!$A:$J, 6, false)</f>
        <v>0.95</v>
      </c>
      <c r="C23" s="19">
        <f>vlookup(concatenate($A23, "random-forest"), 'ttv-sampling-nearmiss-raw'!$A:$J, 7, false)</f>
        <v>0.8</v>
      </c>
      <c r="D23" s="19">
        <f>vlookup(concatenate($A23, "random-forest"), 'ttv-sampling-nearmiss-raw'!$A:$J, 8, false)</f>
        <v>0.8782632227</v>
      </c>
      <c r="E23" s="32">
        <f>'rq1-results-all'!N24 - B23</f>
        <v>-0.02</v>
      </c>
      <c r="F23" s="27">
        <f t="shared" si="5"/>
        <v>0.02</v>
      </c>
      <c r="G23" s="32">
        <f>'rq1-results-all'!O24 - C23</f>
        <v>0.12</v>
      </c>
      <c r="H23" s="27">
        <f t="shared" si="6"/>
        <v>0.12</v>
      </c>
    </row>
    <row r="24">
      <c r="A24" s="1" t="s">
        <v>89</v>
      </c>
      <c r="B24" s="19">
        <f>vlookup(concatenate($A24, "random-forest"), 'ttv-sampling-nearmiss-raw'!$A:$J, 6, false)</f>
        <v>0.79</v>
      </c>
      <c r="C24" s="19">
        <f>vlookup(concatenate($A24, "random-forest"), 'ttv-sampling-nearmiss-raw'!$A:$J, 7, false)</f>
        <v>0.84</v>
      </c>
      <c r="D24" s="19">
        <f>vlookup(concatenate($A24, "random-forest"), 'ttv-sampling-nearmiss-raw'!$A:$J, 8, false)</f>
        <v>0.7784558178</v>
      </c>
      <c r="E24" s="32">
        <f>'rq1-results-all'!N25 - B24</f>
        <v>0.2</v>
      </c>
      <c r="F24" s="27">
        <f t="shared" si="5"/>
        <v>0.2</v>
      </c>
      <c r="G24" s="32">
        <f>'rq1-results-all'!O25 - C24</f>
        <v>0.15</v>
      </c>
      <c r="H24" s="27">
        <f t="shared" si="6"/>
        <v>0.15</v>
      </c>
    </row>
    <row r="25">
      <c r="A25" s="1" t="s">
        <v>91</v>
      </c>
      <c r="B25" s="19">
        <f>vlookup(concatenate($A25, "random-forest"), 'ttv-sampling-nearmiss-raw'!$A:$J, 6, false)</f>
        <v>0.77</v>
      </c>
      <c r="C25" s="19">
        <f>vlookup(concatenate($A25, "random-forest"), 'ttv-sampling-nearmiss-raw'!$A:$J, 7, false)</f>
        <v>0.98</v>
      </c>
      <c r="D25" s="19">
        <f>vlookup(concatenate($A25, "random-forest"), 'ttv-sampling-nearmiss-raw'!$A:$J, 8, false)</f>
        <v>0.8309649923</v>
      </c>
      <c r="E25" s="32">
        <f>'rq1-results-all'!N26 - B25</f>
        <v>0.23</v>
      </c>
      <c r="F25" s="27">
        <f t="shared" si="5"/>
        <v>0.23</v>
      </c>
      <c r="G25" s="32">
        <f>'rq1-results-all'!O26 - C25</f>
        <v>0.01</v>
      </c>
      <c r="H25" s="27">
        <f t="shared" si="6"/>
        <v>0.01</v>
      </c>
    </row>
    <row r="26">
      <c r="A26" s="1" t="s">
        <v>93</v>
      </c>
      <c r="B26" s="19">
        <f>vlookup(concatenate($A26, "random-forest"), 'ttv-sampling-nearmiss-raw'!$A:$J, 6, false)</f>
        <v>0.79</v>
      </c>
      <c r="C26" s="19">
        <f>vlookup(concatenate($A26, "random-forest"), 'ttv-sampling-nearmiss-raw'!$A:$J, 7, false)</f>
        <v>0.95</v>
      </c>
      <c r="D26" s="19">
        <f>vlookup(concatenate($A26, "random-forest"), 'ttv-sampling-nearmiss-raw'!$A:$J, 8, false)</f>
        <v>0.8489068766</v>
      </c>
      <c r="E26" s="32">
        <f>'rq1-results-all'!N27 - B26</f>
        <v>0.15</v>
      </c>
      <c r="F26" s="27">
        <f t="shared" si="5"/>
        <v>0.15</v>
      </c>
      <c r="G26" s="32">
        <f>'rq1-results-all'!O27 - C26</f>
        <v>-0.03</v>
      </c>
      <c r="H26" s="27">
        <f t="shared" si="6"/>
        <v>0.03</v>
      </c>
    </row>
    <row r="28">
      <c r="D28" s="2" t="s">
        <v>322</v>
      </c>
      <c r="E28" s="24"/>
      <c r="F28" s="24">
        <f>average(F3:F26)</f>
        <v>0.116</v>
      </c>
      <c r="H28" s="24">
        <f>average(H3:H26)</f>
        <v>0.052</v>
      </c>
    </row>
    <row r="31">
      <c r="D31" s="31" t="s">
        <v>324</v>
      </c>
      <c r="E31">
        <f>countif(E3:E26, "&lt;0")</f>
        <v>9</v>
      </c>
      <c r="G31">
        <f>countif(G3:G26, "&lt;0")</f>
        <v>12</v>
      </c>
    </row>
  </sheetData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7" max="7" width="18.29"/>
  </cols>
  <sheetData>
    <row r="1">
      <c r="A1" s="1"/>
      <c r="B1" s="1" t="s">
        <v>193</v>
      </c>
      <c r="C1" s="1" t="s">
        <v>48</v>
      </c>
      <c r="D1" s="1" t="s">
        <v>178</v>
      </c>
      <c r="E1" s="1" t="s">
        <v>325</v>
      </c>
      <c r="F1" s="1" t="s">
        <v>326</v>
      </c>
      <c r="G1" s="17" t="s">
        <v>327</v>
      </c>
    </row>
    <row r="2">
      <c r="A2" s="1" t="s">
        <v>328</v>
      </c>
      <c r="B2" s="1" t="s">
        <v>139</v>
      </c>
      <c r="C2" s="1" t="s">
        <v>68</v>
      </c>
      <c r="D2" s="1" t="s">
        <v>140</v>
      </c>
      <c r="E2" s="34">
        <v>43670.553819444445</v>
      </c>
      <c r="F2" s="34">
        <v>43670.55385416667</v>
      </c>
      <c r="G2" s="19">
        <f t="shared" ref="G2:G481" si="1">1440*(F2-E2)</f>
        <v>0.05000000121</v>
      </c>
    </row>
    <row r="3">
      <c r="A3" s="1" t="s">
        <v>328</v>
      </c>
      <c r="B3" s="1" t="s">
        <v>139</v>
      </c>
      <c r="C3" s="1" t="s">
        <v>68</v>
      </c>
      <c r="D3" s="1" t="s">
        <v>141</v>
      </c>
      <c r="E3" s="34">
        <v>43670.55385416667</v>
      </c>
      <c r="F3" s="34">
        <v>43670.55428240741</v>
      </c>
      <c r="G3" s="19">
        <f t="shared" si="1"/>
        <v>0.6166666641</v>
      </c>
    </row>
    <row r="4">
      <c r="A4" s="1" t="s">
        <v>328</v>
      </c>
      <c r="B4" s="1" t="s">
        <v>139</v>
      </c>
      <c r="C4" s="1" t="s">
        <v>68</v>
      </c>
      <c r="D4" s="1" t="s">
        <v>142</v>
      </c>
      <c r="E4" s="34">
        <v>43670.55428240741</v>
      </c>
      <c r="F4" s="34">
        <v>43670.55559027778</v>
      </c>
      <c r="G4" s="19">
        <f t="shared" si="1"/>
        <v>1.883333334</v>
      </c>
    </row>
    <row r="5">
      <c r="A5" s="1" t="s">
        <v>328</v>
      </c>
      <c r="B5" s="1" t="s">
        <v>139</v>
      </c>
      <c r="C5" s="1" t="s">
        <v>68</v>
      </c>
      <c r="D5" s="1" t="s">
        <v>143</v>
      </c>
      <c r="E5" s="34">
        <v>43670.55559027778</v>
      </c>
      <c r="F5" s="34">
        <v>43670.55559027778</v>
      </c>
      <c r="G5" s="19">
        <f t="shared" si="1"/>
        <v>0</v>
      </c>
    </row>
    <row r="6">
      <c r="A6" s="1" t="s">
        <v>328</v>
      </c>
      <c r="B6" s="1" t="s">
        <v>139</v>
      </c>
      <c r="C6" s="1" t="s">
        <v>58</v>
      </c>
      <c r="D6" s="1" t="s">
        <v>140</v>
      </c>
      <c r="E6" s="34">
        <v>43670.555601851855</v>
      </c>
      <c r="F6" s="34">
        <v>43670.55564814815</v>
      </c>
      <c r="G6" s="19">
        <f t="shared" si="1"/>
        <v>0.0666666613</v>
      </c>
    </row>
    <row r="7">
      <c r="A7" s="1" t="s">
        <v>328</v>
      </c>
      <c r="B7" s="1" t="s">
        <v>139</v>
      </c>
      <c r="C7" s="1" t="s">
        <v>58</v>
      </c>
      <c r="D7" s="1" t="s">
        <v>141</v>
      </c>
      <c r="E7" s="34">
        <v>43670.55564814815</v>
      </c>
      <c r="F7" s="34">
        <v>43670.556342592594</v>
      </c>
      <c r="G7" s="19">
        <f t="shared" si="1"/>
        <v>1.000000003</v>
      </c>
    </row>
    <row r="8">
      <c r="A8" s="1" t="s">
        <v>328</v>
      </c>
      <c r="B8" s="1" t="s">
        <v>139</v>
      </c>
      <c r="C8" s="1" t="s">
        <v>58</v>
      </c>
      <c r="D8" s="1" t="s">
        <v>142</v>
      </c>
      <c r="E8" s="34">
        <v>43670.556342592594</v>
      </c>
      <c r="F8" s="34">
        <v>43670.55825231481</v>
      </c>
      <c r="G8" s="19">
        <f t="shared" si="1"/>
        <v>2.749999993</v>
      </c>
    </row>
    <row r="9">
      <c r="A9" s="1" t="s">
        <v>328</v>
      </c>
      <c r="B9" s="1" t="s">
        <v>139</v>
      </c>
      <c r="C9" s="1" t="s">
        <v>58</v>
      </c>
      <c r="D9" s="1" t="s">
        <v>143</v>
      </c>
      <c r="E9" s="34">
        <v>43670.55825231481</v>
      </c>
      <c r="F9" s="34">
        <v>43670.55825231481</v>
      </c>
      <c r="G9" s="19">
        <f t="shared" si="1"/>
        <v>0</v>
      </c>
    </row>
    <row r="10">
      <c r="A10" s="1" t="s">
        <v>328</v>
      </c>
      <c r="B10" s="1" t="s">
        <v>139</v>
      </c>
      <c r="C10" s="1" t="s">
        <v>59</v>
      </c>
      <c r="D10" s="1" t="s">
        <v>140</v>
      </c>
      <c r="E10" s="34">
        <v>43670.55825231481</v>
      </c>
      <c r="F10" s="34">
        <v>43670.55829861111</v>
      </c>
      <c r="G10" s="19">
        <f t="shared" si="1"/>
        <v>0.06666667177</v>
      </c>
    </row>
    <row r="11">
      <c r="A11" s="1" t="s">
        <v>328</v>
      </c>
      <c r="B11" s="1" t="s">
        <v>139</v>
      </c>
      <c r="C11" s="1" t="s">
        <v>59</v>
      </c>
      <c r="D11" s="1" t="s">
        <v>141</v>
      </c>
      <c r="E11" s="34">
        <v>43670.55829861111</v>
      </c>
      <c r="F11" s="34">
        <v>43670.55888888889</v>
      </c>
      <c r="G11" s="19">
        <f t="shared" si="1"/>
        <v>0.8499999996</v>
      </c>
    </row>
    <row r="12">
      <c r="A12" s="1" t="s">
        <v>328</v>
      </c>
      <c r="B12" s="1" t="s">
        <v>139</v>
      </c>
      <c r="C12" s="1" t="s">
        <v>59</v>
      </c>
      <c r="D12" s="1" t="s">
        <v>142</v>
      </c>
      <c r="E12" s="34">
        <v>43670.55888888889</v>
      </c>
      <c r="F12" s="34">
        <v>43670.56092592593</v>
      </c>
      <c r="G12" s="19">
        <f t="shared" si="1"/>
        <v>2.933333338</v>
      </c>
    </row>
    <row r="13">
      <c r="A13" s="1" t="s">
        <v>328</v>
      </c>
      <c r="B13" s="1" t="s">
        <v>139</v>
      </c>
      <c r="C13" s="1" t="s">
        <v>59</v>
      </c>
      <c r="D13" s="1" t="s">
        <v>143</v>
      </c>
      <c r="E13" s="34">
        <v>43670.56092592593</v>
      </c>
      <c r="F13" s="34">
        <v>43670.56092592593</v>
      </c>
      <c r="G13" s="19">
        <f t="shared" si="1"/>
        <v>0</v>
      </c>
    </row>
    <row r="14">
      <c r="A14" s="1" t="s">
        <v>328</v>
      </c>
      <c r="B14" s="1" t="s">
        <v>139</v>
      </c>
      <c r="C14" s="1" t="s">
        <v>62</v>
      </c>
      <c r="D14" s="1" t="s">
        <v>140</v>
      </c>
      <c r="E14" s="34">
        <v>43670.56092592593</v>
      </c>
      <c r="F14" s="34">
        <v>43670.56097222222</v>
      </c>
      <c r="G14" s="19">
        <f t="shared" si="1"/>
        <v>0.0666666613</v>
      </c>
    </row>
    <row r="15">
      <c r="A15" s="1" t="s">
        <v>328</v>
      </c>
      <c r="B15" s="1" t="s">
        <v>139</v>
      </c>
      <c r="C15" s="1" t="s">
        <v>62</v>
      </c>
      <c r="D15" s="1" t="s">
        <v>141</v>
      </c>
      <c r="E15" s="34">
        <v>43670.56097222222</v>
      </c>
      <c r="F15" s="34">
        <v>43670.56155092592</v>
      </c>
      <c r="G15" s="19">
        <f t="shared" si="1"/>
        <v>0.8333333291</v>
      </c>
    </row>
    <row r="16">
      <c r="A16" s="1" t="s">
        <v>328</v>
      </c>
      <c r="B16" s="1" t="s">
        <v>139</v>
      </c>
      <c r="C16" s="1" t="s">
        <v>62</v>
      </c>
      <c r="D16" s="1" t="s">
        <v>142</v>
      </c>
      <c r="E16" s="34">
        <v>43670.56155092592</v>
      </c>
      <c r="F16" s="34">
        <v>43670.56333333333</v>
      </c>
      <c r="G16" s="19">
        <f t="shared" si="1"/>
        <v>2.566666669</v>
      </c>
    </row>
    <row r="17">
      <c r="A17" s="1" t="s">
        <v>328</v>
      </c>
      <c r="B17" s="1" t="s">
        <v>139</v>
      </c>
      <c r="C17" s="1" t="s">
        <v>62</v>
      </c>
      <c r="D17" s="1" t="s">
        <v>143</v>
      </c>
      <c r="E17" s="34">
        <v>43670.56333333333</v>
      </c>
      <c r="F17" s="34">
        <v>43670.56333333333</v>
      </c>
      <c r="G17" s="19">
        <f t="shared" si="1"/>
        <v>0</v>
      </c>
    </row>
    <row r="18">
      <c r="A18" s="1" t="s">
        <v>328</v>
      </c>
      <c r="B18" s="1" t="s">
        <v>139</v>
      </c>
      <c r="C18" s="1" t="s">
        <v>63</v>
      </c>
      <c r="D18" s="1" t="s">
        <v>140</v>
      </c>
      <c r="E18" s="34">
        <v>43670.56334490741</v>
      </c>
      <c r="F18" s="34">
        <v>43670.563368055555</v>
      </c>
      <c r="G18" s="19">
        <f t="shared" si="1"/>
        <v>0.03333333065</v>
      </c>
    </row>
    <row r="19">
      <c r="A19" s="1" t="s">
        <v>328</v>
      </c>
      <c r="B19" s="1" t="s">
        <v>139</v>
      </c>
      <c r="C19" s="1" t="s">
        <v>63</v>
      </c>
      <c r="D19" s="1" t="s">
        <v>141</v>
      </c>
      <c r="E19" s="34">
        <v>43670.563368055555</v>
      </c>
      <c r="F19" s="34">
        <v>43670.56376157407</v>
      </c>
      <c r="G19" s="19">
        <f t="shared" si="1"/>
        <v>0.5666666629</v>
      </c>
    </row>
    <row r="20">
      <c r="A20" s="1" t="s">
        <v>328</v>
      </c>
      <c r="B20" s="1" t="s">
        <v>139</v>
      </c>
      <c r="C20" s="1" t="s">
        <v>63</v>
      </c>
      <c r="D20" s="1" t="s">
        <v>142</v>
      </c>
      <c r="E20" s="34">
        <v>43670.56376157407</v>
      </c>
      <c r="F20" s="34">
        <v>43670.5646875</v>
      </c>
      <c r="G20" s="19">
        <f t="shared" si="1"/>
        <v>1.333333341</v>
      </c>
    </row>
    <row r="21">
      <c r="A21" s="1" t="s">
        <v>328</v>
      </c>
      <c r="B21" s="1" t="s">
        <v>139</v>
      </c>
      <c r="C21" s="1" t="s">
        <v>63</v>
      </c>
      <c r="D21" s="1" t="s">
        <v>143</v>
      </c>
      <c r="E21" s="34">
        <v>43670.5646875</v>
      </c>
      <c r="F21" s="34">
        <v>43670.5646875</v>
      </c>
      <c r="G21" s="19">
        <f t="shared" si="1"/>
        <v>0</v>
      </c>
    </row>
    <row r="22">
      <c r="A22" s="1" t="s">
        <v>328</v>
      </c>
      <c r="B22" s="1" t="s">
        <v>139</v>
      </c>
      <c r="C22" s="1" t="s">
        <v>70</v>
      </c>
      <c r="D22" s="1" t="s">
        <v>140</v>
      </c>
      <c r="E22" s="34">
        <v>43670.5646875</v>
      </c>
      <c r="F22" s="34">
        <v>43670.56471064815</v>
      </c>
      <c r="G22" s="19">
        <f t="shared" si="1"/>
        <v>0.03333333065</v>
      </c>
    </row>
    <row r="23">
      <c r="A23" s="1" t="s">
        <v>328</v>
      </c>
      <c r="B23" s="1" t="s">
        <v>139</v>
      </c>
      <c r="C23" s="1" t="s">
        <v>70</v>
      </c>
      <c r="D23" s="1" t="s">
        <v>141</v>
      </c>
      <c r="E23" s="34">
        <v>43670.56471064815</v>
      </c>
      <c r="F23" s="34">
        <v>43670.564988425926</v>
      </c>
      <c r="G23" s="19">
        <f t="shared" si="1"/>
        <v>0.3999999992</v>
      </c>
    </row>
    <row r="24">
      <c r="A24" s="1" t="s">
        <v>328</v>
      </c>
      <c r="B24" s="1" t="s">
        <v>139</v>
      </c>
      <c r="C24" s="1" t="s">
        <v>70</v>
      </c>
      <c r="D24" s="1" t="s">
        <v>142</v>
      </c>
      <c r="E24" s="34">
        <v>43670.564988425926</v>
      </c>
      <c r="F24" s="34">
        <v>43670.5655787037</v>
      </c>
      <c r="G24" s="19">
        <f t="shared" si="1"/>
        <v>0.8499999996</v>
      </c>
    </row>
    <row r="25">
      <c r="A25" s="1" t="s">
        <v>328</v>
      </c>
      <c r="B25" s="1" t="s">
        <v>139</v>
      </c>
      <c r="C25" s="1" t="s">
        <v>70</v>
      </c>
      <c r="D25" s="1" t="s">
        <v>143</v>
      </c>
      <c r="E25" s="34">
        <v>43670.5655787037</v>
      </c>
      <c r="F25" s="34">
        <v>43670.56559027778</v>
      </c>
      <c r="G25" s="19">
        <f t="shared" si="1"/>
        <v>0.01666667056</v>
      </c>
    </row>
    <row r="26">
      <c r="A26" s="1" t="s">
        <v>328</v>
      </c>
      <c r="B26" s="1" t="s">
        <v>139</v>
      </c>
      <c r="C26" s="1" t="s">
        <v>67</v>
      </c>
      <c r="D26" s="1" t="s">
        <v>140</v>
      </c>
      <c r="E26" s="34">
        <v>43670.56559027778</v>
      </c>
      <c r="F26" s="34">
        <v>43670.56560185185</v>
      </c>
      <c r="G26" s="19">
        <f t="shared" si="1"/>
        <v>0.01666666009</v>
      </c>
    </row>
    <row r="27">
      <c r="A27" s="1" t="s">
        <v>328</v>
      </c>
      <c r="B27" s="1" t="s">
        <v>139</v>
      </c>
      <c r="C27" s="1" t="s">
        <v>67</v>
      </c>
      <c r="D27" s="1" t="s">
        <v>141</v>
      </c>
      <c r="E27" s="34">
        <v>43670.56560185185</v>
      </c>
      <c r="F27" s="34">
        <v>43670.565729166665</v>
      </c>
      <c r="G27" s="19">
        <f t="shared" si="1"/>
        <v>0.1833333343</v>
      </c>
    </row>
    <row r="28">
      <c r="A28" s="1" t="s">
        <v>328</v>
      </c>
      <c r="B28" s="1" t="s">
        <v>139</v>
      </c>
      <c r="C28" s="1" t="s">
        <v>67</v>
      </c>
      <c r="D28" s="1" t="s">
        <v>142</v>
      </c>
      <c r="E28" s="34">
        <v>43670.565729166665</v>
      </c>
      <c r="F28" s="34">
        <v>43670.56587962963</v>
      </c>
      <c r="G28" s="19">
        <f t="shared" si="1"/>
        <v>0.2166666649</v>
      </c>
    </row>
    <row r="29">
      <c r="A29" s="1" t="s">
        <v>328</v>
      </c>
      <c r="B29" s="1" t="s">
        <v>139</v>
      </c>
      <c r="C29" s="1" t="s">
        <v>67</v>
      </c>
      <c r="D29" s="1" t="s">
        <v>143</v>
      </c>
      <c r="E29" s="34">
        <v>43670.56587962963</v>
      </c>
      <c r="F29" s="34">
        <v>43670.56587962963</v>
      </c>
      <c r="G29" s="19">
        <f t="shared" si="1"/>
        <v>0</v>
      </c>
    </row>
    <row r="30">
      <c r="A30" s="1" t="s">
        <v>328</v>
      </c>
      <c r="B30" s="1" t="s">
        <v>144</v>
      </c>
      <c r="C30" s="1" t="s">
        <v>68</v>
      </c>
      <c r="D30" s="1" t="s">
        <v>140</v>
      </c>
      <c r="E30" s="34">
        <v>43670.55106481481</v>
      </c>
      <c r="F30" s="34">
        <v>43670.55107638889</v>
      </c>
      <c r="G30" s="19">
        <f t="shared" si="1"/>
        <v>0.01666667056</v>
      </c>
    </row>
    <row r="31">
      <c r="A31" s="1" t="s">
        <v>328</v>
      </c>
      <c r="B31" s="1" t="s">
        <v>144</v>
      </c>
      <c r="C31" s="1" t="s">
        <v>68</v>
      </c>
      <c r="D31" s="1" t="s">
        <v>141</v>
      </c>
      <c r="E31" s="34">
        <v>43670.55107638889</v>
      </c>
      <c r="F31" s="34">
        <v>43670.55122685185</v>
      </c>
      <c r="G31" s="19">
        <f t="shared" si="1"/>
        <v>0.2166666649</v>
      </c>
    </row>
    <row r="32">
      <c r="A32" s="1" t="s">
        <v>328</v>
      </c>
      <c r="B32" s="1" t="s">
        <v>144</v>
      </c>
      <c r="C32" s="1" t="s">
        <v>68</v>
      </c>
      <c r="D32" s="1" t="s">
        <v>142</v>
      </c>
      <c r="E32" s="34">
        <v>43670.55122685185</v>
      </c>
      <c r="F32" s="34">
        <v>43670.551469907405</v>
      </c>
      <c r="G32" s="19">
        <f t="shared" si="1"/>
        <v>0.349999998</v>
      </c>
    </row>
    <row r="33">
      <c r="A33" s="1" t="s">
        <v>328</v>
      </c>
      <c r="B33" s="1" t="s">
        <v>144</v>
      </c>
      <c r="C33" s="1" t="s">
        <v>68</v>
      </c>
      <c r="D33" s="1" t="s">
        <v>143</v>
      </c>
      <c r="E33" s="34">
        <v>43670.551469907405</v>
      </c>
      <c r="F33" s="34">
        <v>43670.55148148148</v>
      </c>
      <c r="G33" s="19">
        <f t="shared" si="1"/>
        <v>0.01666667056</v>
      </c>
    </row>
    <row r="34">
      <c r="A34" s="1" t="s">
        <v>328</v>
      </c>
      <c r="B34" s="1" t="s">
        <v>144</v>
      </c>
      <c r="C34" s="1" t="s">
        <v>58</v>
      </c>
      <c r="D34" s="1" t="s">
        <v>140</v>
      </c>
      <c r="E34" s="34">
        <v>43670.55148148148</v>
      </c>
      <c r="F34" s="34">
        <v>43670.55149305556</v>
      </c>
      <c r="G34" s="19">
        <f t="shared" si="1"/>
        <v>0.01666667056</v>
      </c>
    </row>
    <row r="35">
      <c r="A35" s="1" t="s">
        <v>328</v>
      </c>
      <c r="B35" s="1" t="s">
        <v>144</v>
      </c>
      <c r="C35" s="1" t="s">
        <v>58</v>
      </c>
      <c r="D35" s="1" t="s">
        <v>141</v>
      </c>
      <c r="E35" s="34">
        <v>43670.55149305556</v>
      </c>
      <c r="F35" s="34">
        <v>43670.551666666666</v>
      </c>
      <c r="G35" s="19">
        <f t="shared" si="1"/>
        <v>0.2499999956</v>
      </c>
    </row>
    <row r="36">
      <c r="A36" s="1" t="s">
        <v>328</v>
      </c>
      <c r="B36" s="1" t="s">
        <v>144</v>
      </c>
      <c r="C36" s="1" t="s">
        <v>58</v>
      </c>
      <c r="D36" s="1" t="s">
        <v>142</v>
      </c>
      <c r="E36" s="34">
        <v>43670.551666666666</v>
      </c>
      <c r="F36" s="34">
        <v>43670.55194444444</v>
      </c>
      <c r="G36" s="19">
        <f t="shared" si="1"/>
        <v>0.3999999992</v>
      </c>
    </row>
    <row r="37">
      <c r="A37" s="1" t="s">
        <v>328</v>
      </c>
      <c r="B37" s="1" t="s">
        <v>144</v>
      </c>
      <c r="C37" s="1" t="s">
        <v>58</v>
      </c>
      <c r="D37" s="1" t="s">
        <v>143</v>
      </c>
      <c r="E37" s="34">
        <v>43670.55194444444</v>
      </c>
      <c r="F37" s="34">
        <v>43670.55194444444</v>
      </c>
      <c r="G37" s="19">
        <f t="shared" si="1"/>
        <v>0</v>
      </c>
    </row>
    <row r="38">
      <c r="A38" s="1" t="s">
        <v>328</v>
      </c>
      <c r="B38" s="1" t="s">
        <v>144</v>
      </c>
      <c r="C38" s="1" t="s">
        <v>59</v>
      </c>
      <c r="D38" s="1" t="s">
        <v>140</v>
      </c>
      <c r="E38" s="34">
        <v>43670.55194444444</v>
      </c>
      <c r="F38" s="34">
        <v>43670.55195601852</v>
      </c>
      <c r="G38" s="19">
        <f t="shared" si="1"/>
        <v>0.01666667056</v>
      </c>
    </row>
    <row r="39">
      <c r="A39" s="1" t="s">
        <v>328</v>
      </c>
      <c r="B39" s="1" t="s">
        <v>144</v>
      </c>
      <c r="C39" s="1" t="s">
        <v>59</v>
      </c>
      <c r="D39" s="1" t="s">
        <v>141</v>
      </c>
      <c r="E39" s="34">
        <v>43670.55195601852</v>
      </c>
      <c r="F39" s="34">
        <v>43670.55211805556</v>
      </c>
      <c r="G39" s="19">
        <f t="shared" si="1"/>
        <v>0.2333333355</v>
      </c>
    </row>
    <row r="40">
      <c r="A40" s="1" t="s">
        <v>328</v>
      </c>
      <c r="B40" s="1" t="s">
        <v>144</v>
      </c>
      <c r="C40" s="1" t="s">
        <v>59</v>
      </c>
      <c r="D40" s="1" t="s">
        <v>142</v>
      </c>
      <c r="E40" s="34">
        <v>43670.55211805556</v>
      </c>
      <c r="F40" s="34">
        <v>43670.55237268518</v>
      </c>
      <c r="G40" s="19">
        <f t="shared" si="1"/>
        <v>0.3666666581</v>
      </c>
    </row>
    <row r="41">
      <c r="A41" s="1" t="s">
        <v>328</v>
      </c>
      <c r="B41" s="1" t="s">
        <v>144</v>
      </c>
      <c r="C41" s="1" t="s">
        <v>59</v>
      </c>
      <c r="D41" s="1" t="s">
        <v>143</v>
      </c>
      <c r="E41" s="34">
        <v>43670.55237268518</v>
      </c>
      <c r="F41" s="34">
        <v>43670.55237268518</v>
      </c>
      <c r="G41" s="19">
        <f t="shared" si="1"/>
        <v>0</v>
      </c>
    </row>
    <row r="42">
      <c r="A42" s="1" t="s">
        <v>328</v>
      </c>
      <c r="B42" s="1" t="s">
        <v>144</v>
      </c>
      <c r="C42" s="1" t="s">
        <v>62</v>
      </c>
      <c r="D42" s="1" t="s">
        <v>140</v>
      </c>
      <c r="E42" s="34">
        <v>43670.55238425926</v>
      </c>
      <c r="F42" s="34">
        <v>43670.552395833336</v>
      </c>
      <c r="G42" s="19">
        <f t="shared" si="1"/>
        <v>0.01666667056</v>
      </c>
    </row>
    <row r="43">
      <c r="A43" s="1" t="s">
        <v>328</v>
      </c>
      <c r="B43" s="1" t="s">
        <v>144</v>
      </c>
      <c r="C43" s="1" t="s">
        <v>62</v>
      </c>
      <c r="D43" s="1" t="s">
        <v>141</v>
      </c>
      <c r="E43" s="34">
        <v>43670.552395833336</v>
      </c>
      <c r="F43" s="34">
        <v>43670.552569444444</v>
      </c>
      <c r="G43" s="19">
        <f t="shared" si="1"/>
        <v>0.2499999956</v>
      </c>
    </row>
    <row r="44">
      <c r="A44" s="1" t="s">
        <v>328</v>
      </c>
      <c r="B44" s="1" t="s">
        <v>144</v>
      </c>
      <c r="C44" s="1" t="s">
        <v>62</v>
      </c>
      <c r="D44" s="1" t="s">
        <v>142</v>
      </c>
      <c r="E44" s="34">
        <v>43670.552569444444</v>
      </c>
      <c r="F44" s="34">
        <v>43670.5528587963</v>
      </c>
      <c r="G44" s="19">
        <f t="shared" si="1"/>
        <v>0.4166666698</v>
      </c>
    </row>
    <row r="45">
      <c r="A45" s="1" t="s">
        <v>328</v>
      </c>
      <c r="B45" s="1" t="s">
        <v>144</v>
      </c>
      <c r="C45" s="1" t="s">
        <v>62</v>
      </c>
      <c r="D45" s="1" t="s">
        <v>143</v>
      </c>
      <c r="E45" s="34">
        <v>43670.5528587963</v>
      </c>
      <c r="F45" s="34">
        <v>43670.5528587963</v>
      </c>
      <c r="G45" s="19">
        <f t="shared" si="1"/>
        <v>0</v>
      </c>
    </row>
    <row r="46">
      <c r="A46" s="1" t="s">
        <v>328</v>
      </c>
      <c r="B46" s="1" t="s">
        <v>144</v>
      </c>
      <c r="C46" s="1" t="s">
        <v>63</v>
      </c>
      <c r="D46" s="1" t="s">
        <v>140</v>
      </c>
      <c r="E46" s="34">
        <v>43670.5528587963</v>
      </c>
      <c r="F46" s="34">
        <v>43670.55287037037</v>
      </c>
      <c r="G46" s="19">
        <f t="shared" si="1"/>
        <v>0.01666666009</v>
      </c>
    </row>
    <row r="47">
      <c r="A47" s="1" t="s">
        <v>328</v>
      </c>
      <c r="B47" s="1" t="s">
        <v>144</v>
      </c>
      <c r="C47" s="1" t="s">
        <v>63</v>
      </c>
      <c r="D47" s="1" t="s">
        <v>141</v>
      </c>
      <c r="E47" s="34">
        <v>43670.55287037037</v>
      </c>
      <c r="F47" s="34">
        <v>43670.55304398148</v>
      </c>
      <c r="G47" s="19">
        <f t="shared" si="1"/>
        <v>0.2500000061</v>
      </c>
    </row>
    <row r="48">
      <c r="A48" s="1" t="s">
        <v>328</v>
      </c>
      <c r="B48" s="1" t="s">
        <v>144</v>
      </c>
      <c r="C48" s="1" t="s">
        <v>63</v>
      </c>
      <c r="D48" s="1" t="s">
        <v>142</v>
      </c>
      <c r="E48" s="34">
        <v>43670.55304398148</v>
      </c>
      <c r="F48" s="34">
        <v>43670.55336805555</v>
      </c>
      <c r="G48" s="19">
        <f t="shared" si="1"/>
        <v>0.4666666605</v>
      </c>
    </row>
    <row r="49">
      <c r="A49" s="1" t="s">
        <v>328</v>
      </c>
      <c r="B49" s="1" t="s">
        <v>144</v>
      </c>
      <c r="C49" s="1" t="s">
        <v>63</v>
      </c>
      <c r="D49" s="1" t="s">
        <v>143</v>
      </c>
      <c r="E49" s="34">
        <v>43670.55336805555</v>
      </c>
      <c r="F49" s="34">
        <v>43670.55336805555</v>
      </c>
      <c r="G49" s="19">
        <f t="shared" si="1"/>
        <v>0</v>
      </c>
    </row>
    <row r="50">
      <c r="A50" s="1" t="s">
        <v>328</v>
      </c>
      <c r="B50" s="1" t="s">
        <v>144</v>
      </c>
      <c r="C50" s="1" t="s">
        <v>70</v>
      </c>
      <c r="D50" s="1" t="s">
        <v>140</v>
      </c>
      <c r="E50" s="34">
        <v>43670.55336805555</v>
      </c>
      <c r="F50" s="34">
        <v>43670.55337962963</v>
      </c>
      <c r="G50" s="19">
        <f t="shared" si="1"/>
        <v>0.01666667056</v>
      </c>
    </row>
    <row r="51">
      <c r="A51" s="1" t="s">
        <v>328</v>
      </c>
      <c r="B51" s="1" t="s">
        <v>144</v>
      </c>
      <c r="C51" s="1" t="s">
        <v>70</v>
      </c>
      <c r="D51" s="1" t="s">
        <v>141</v>
      </c>
      <c r="E51" s="34">
        <v>43670.55337962963</v>
      </c>
      <c r="F51" s="34">
        <v>43670.55349537037</v>
      </c>
      <c r="G51" s="19">
        <f t="shared" si="1"/>
        <v>0.1666666637</v>
      </c>
    </row>
    <row r="52">
      <c r="A52" s="1" t="s">
        <v>328</v>
      </c>
      <c r="B52" s="1" t="s">
        <v>144</v>
      </c>
      <c r="C52" s="1" t="s">
        <v>70</v>
      </c>
      <c r="D52" s="1" t="s">
        <v>142</v>
      </c>
      <c r="E52" s="34">
        <v>43670.553506944445</v>
      </c>
      <c r="F52" s="34">
        <v>43670.55368055555</v>
      </c>
      <c r="G52" s="19">
        <f t="shared" si="1"/>
        <v>0.2499999956</v>
      </c>
    </row>
    <row r="53">
      <c r="A53" s="1" t="s">
        <v>328</v>
      </c>
      <c r="B53" s="1" t="s">
        <v>144</v>
      </c>
      <c r="C53" s="1" t="s">
        <v>70</v>
      </c>
      <c r="D53" s="1" t="s">
        <v>143</v>
      </c>
      <c r="E53" s="34">
        <v>43670.55368055555</v>
      </c>
      <c r="F53" s="34">
        <v>43670.55369212963</v>
      </c>
      <c r="G53" s="19">
        <f t="shared" si="1"/>
        <v>0.01666667056</v>
      </c>
    </row>
    <row r="54">
      <c r="A54" s="1" t="s">
        <v>328</v>
      </c>
      <c r="B54" s="1" t="s">
        <v>144</v>
      </c>
      <c r="C54" s="1" t="s">
        <v>67</v>
      </c>
      <c r="D54" s="1" t="s">
        <v>140</v>
      </c>
      <c r="E54" s="34">
        <v>43670.55369212963</v>
      </c>
      <c r="F54" s="34">
        <v>43670.55369212963</v>
      </c>
      <c r="G54" s="19">
        <f t="shared" si="1"/>
        <v>0</v>
      </c>
    </row>
    <row r="55">
      <c r="A55" s="1" t="s">
        <v>328</v>
      </c>
      <c r="B55" s="1" t="s">
        <v>144</v>
      </c>
      <c r="C55" s="1" t="s">
        <v>67</v>
      </c>
      <c r="D55" s="1" t="s">
        <v>141</v>
      </c>
      <c r="E55" s="34">
        <v>43670.55369212963</v>
      </c>
      <c r="F55" s="34">
        <v>43670.55380787037</v>
      </c>
      <c r="G55" s="19">
        <f t="shared" si="1"/>
        <v>0.1666666637</v>
      </c>
    </row>
    <row r="56">
      <c r="A56" s="1" t="s">
        <v>328</v>
      </c>
      <c r="B56" s="1" t="s">
        <v>144</v>
      </c>
      <c r="C56" s="1" t="s">
        <v>67</v>
      </c>
      <c r="D56" s="1" t="s">
        <v>142</v>
      </c>
      <c r="E56" s="34">
        <v>43670.55380787037</v>
      </c>
      <c r="F56" s="34">
        <v>43670.55380787037</v>
      </c>
      <c r="G56" s="19">
        <f t="shared" si="1"/>
        <v>0</v>
      </c>
    </row>
    <row r="57">
      <c r="A57" s="1" t="s">
        <v>328</v>
      </c>
      <c r="B57" s="1" t="s">
        <v>144</v>
      </c>
      <c r="C57" s="1" t="s">
        <v>67</v>
      </c>
      <c r="D57" s="1" t="s">
        <v>143</v>
      </c>
      <c r="E57" s="34">
        <v>43670.55380787037</v>
      </c>
      <c r="F57" s="34">
        <v>43670.55380787037</v>
      </c>
      <c r="G57" s="19">
        <f t="shared" si="1"/>
        <v>0</v>
      </c>
    </row>
    <row r="58">
      <c r="A58" s="1" t="s">
        <v>328</v>
      </c>
      <c r="B58" s="1" t="s">
        <v>145</v>
      </c>
      <c r="C58" s="1" t="s">
        <v>76</v>
      </c>
      <c r="D58" s="1" t="s">
        <v>140</v>
      </c>
      <c r="E58" s="34">
        <v>43669.96523148148</v>
      </c>
      <c r="F58" s="34">
        <v>43669.96559027778</v>
      </c>
      <c r="G58" s="19">
        <f t="shared" si="1"/>
        <v>0.5166666722</v>
      </c>
    </row>
    <row r="59">
      <c r="A59" s="1" t="s">
        <v>328</v>
      </c>
      <c r="B59" s="1" t="s">
        <v>145</v>
      </c>
      <c r="C59" s="1" t="s">
        <v>76</v>
      </c>
      <c r="D59" s="1" t="s">
        <v>141</v>
      </c>
      <c r="E59" s="34">
        <v>43669.96559027778</v>
      </c>
      <c r="F59" s="34">
        <v>43669.96760416667</v>
      </c>
      <c r="G59" s="19">
        <f t="shared" si="1"/>
        <v>2.899999997</v>
      </c>
    </row>
    <row r="60">
      <c r="A60" s="1" t="s">
        <v>328</v>
      </c>
      <c r="B60" s="1" t="s">
        <v>145</v>
      </c>
      <c r="C60" s="1" t="s">
        <v>76</v>
      </c>
      <c r="D60" s="1" t="s">
        <v>142</v>
      </c>
      <c r="E60" s="34">
        <v>43669.96760416667</v>
      </c>
      <c r="F60" s="34">
        <v>43669.97189814815</v>
      </c>
      <c r="G60" s="19">
        <f t="shared" si="1"/>
        <v>6.183333333</v>
      </c>
    </row>
    <row r="61">
      <c r="A61" s="1" t="s">
        <v>328</v>
      </c>
      <c r="B61" s="1" t="s">
        <v>145</v>
      </c>
      <c r="C61" s="1" t="s">
        <v>76</v>
      </c>
      <c r="D61" s="1" t="s">
        <v>143</v>
      </c>
      <c r="E61" s="34">
        <v>43669.97189814815</v>
      </c>
      <c r="F61" s="34">
        <v>43669.97193287037</v>
      </c>
      <c r="G61" s="19">
        <f t="shared" si="1"/>
        <v>0.05000000121</v>
      </c>
    </row>
    <row r="62">
      <c r="A62" s="1" t="s">
        <v>328</v>
      </c>
      <c r="B62" s="1" t="s">
        <v>145</v>
      </c>
      <c r="C62" s="1" t="s">
        <v>83</v>
      </c>
      <c r="D62" s="1" t="s">
        <v>140</v>
      </c>
      <c r="E62" s="34">
        <v>43669.971967592595</v>
      </c>
      <c r="F62" s="34">
        <v>43669.972453703704</v>
      </c>
      <c r="G62" s="19">
        <f t="shared" si="1"/>
        <v>0.699999996</v>
      </c>
    </row>
    <row r="63">
      <c r="A63" s="1" t="s">
        <v>328</v>
      </c>
      <c r="B63" s="1" t="s">
        <v>145</v>
      </c>
      <c r="C63" s="1" t="s">
        <v>83</v>
      </c>
      <c r="D63" s="1" t="s">
        <v>141</v>
      </c>
      <c r="E63" s="34">
        <v>43669.972453703704</v>
      </c>
      <c r="F63" s="34">
        <v>43669.97493055555</v>
      </c>
      <c r="G63" s="19">
        <f t="shared" si="1"/>
        <v>3.566666662</v>
      </c>
    </row>
    <row r="64">
      <c r="A64" s="1" t="s">
        <v>328</v>
      </c>
      <c r="B64" s="1" t="s">
        <v>145</v>
      </c>
      <c r="C64" s="1" t="s">
        <v>83</v>
      </c>
      <c r="D64" s="1" t="s">
        <v>142</v>
      </c>
      <c r="E64" s="34">
        <v>43669.97493055555</v>
      </c>
      <c r="F64" s="34">
        <v>43669.97954861111</v>
      </c>
      <c r="G64" s="19">
        <f t="shared" si="1"/>
        <v>6.650000004</v>
      </c>
    </row>
    <row r="65">
      <c r="A65" s="1" t="s">
        <v>328</v>
      </c>
      <c r="B65" s="1" t="s">
        <v>145</v>
      </c>
      <c r="C65" s="1" t="s">
        <v>83</v>
      </c>
      <c r="D65" s="1" t="s">
        <v>143</v>
      </c>
      <c r="E65" s="34">
        <v>43669.97954861111</v>
      </c>
      <c r="F65" s="34">
        <v>43669.979583333334</v>
      </c>
      <c r="G65" s="19">
        <f t="shared" si="1"/>
        <v>0.05000000121</v>
      </c>
    </row>
    <row r="66">
      <c r="A66" s="1" t="s">
        <v>328</v>
      </c>
      <c r="B66" s="1" t="s">
        <v>145</v>
      </c>
      <c r="C66" s="1" t="s">
        <v>79</v>
      </c>
      <c r="D66" s="1" t="s">
        <v>140</v>
      </c>
      <c r="E66" s="34">
        <v>43669.97959490741</v>
      </c>
      <c r="F66" s="34">
        <v>43669.97991898148</v>
      </c>
      <c r="G66" s="19">
        <f t="shared" si="1"/>
        <v>0.4666666605</v>
      </c>
    </row>
    <row r="67">
      <c r="A67" s="1" t="s">
        <v>328</v>
      </c>
      <c r="B67" s="1" t="s">
        <v>145</v>
      </c>
      <c r="C67" s="1" t="s">
        <v>79</v>
      </c>
      <c r="D67" s="1" t="s">
        <v>141</v>
      </c>
      <c r="E67" s="34">
        <v>43669.97991898148</v>
      </c>
      <c r="F67" s="34">
        <v>43669.98158564815</v>
      </c>
      <c r="G67" s="19">
        <f t="shared" si="1"/>
        <v>2.400000006</v>
      </c>
    </row>
    <row r="68">
      <c r="A68" s="1" t="s">
        <v>328</v>
      </c>
      <c r="B68" s="1" t="s">
        <v>145</v>
      </c>
      <c r="C68" s="1" t="s">
        <v>79</v>
      </c>
      <c r="D68" s="1" t="s">
        <v>142</v>
      </c>
      <c r="E68" s="34">
        <v>43669.98158564815</v>
      </c>
      <c r="F68" s="34">
        <v>43669.98458333333</v>
      </c>
      <c r="G68" s="19">
        <f t="shared" si="1"/>
        <v>4.316666659</v>
      </c>
    </row>
    <row r="69">
      <c r="A69" s="1" t="s">
        <v>328</v>
      </c>
      <c r="B69" s="1" t="s">
        <v>145</v>
      </c>
      <c r="C69" s="1" t="s">
        <v>79</v>
      </c>
      <c r="D69" s="1" t="s">
        <v>143</v>
      </c>
      <c r="E69" s="34">
        <v>43669.98458333333</v>
      </c>
      <c r="F69" s="34">
        <v>43669.984618055554</v>
      </c>
      <c r="G69" s="19">
        <f t="shared" si="1"/>
        <v>0.05000000121</v>
      </c>
    </row>
    <row r="70">
      <c r="A70" s="1" t="s">
        <v>328</v>
      </c>
      <c r="B70" s="1" t="s">
        <v>145</v>
      </c>
      <c r="C70" s="1" t="s">
        <v>81</v>
      </c>
      <c r="D70" s="1" t="s">
        <v>140</v>
      </c>
      <c r="E70" s="34">
        <v>43669.9846412037</v>
      </c>
      <c r="F70" s="34">
        <v>43669.984930555554</v>
      </c>
      <c r="G70" s="19">
        <f t="shared" si="1"/>
        <v>0.4166666698</v>
      </c>
    </row>
    <row r="71">
      <c r="A71" s="1" t="s">
        <v>328</v>
      </c>
      <c r="B71" s="1" t="s">
        <v>145</v>
      </c>
      <c r="C71" s="1" t="s">
        <v>81</v>
      </c>
      <c r="D71" s="1" t="s">
        <v>141</v>
      </c>
      <c r="E71" s="34">
        <v>43669.984930555554</v>
      </c>
      <c r="F71" s="34">
        <v>43669.98583333333</v>
      </c>
      <c r="G71" s="19">
        <f t="shared" si="1"/>
        <v>1.3</v>
      </c>
    </row>
    <row r="72">
      <c r="A72" s="1" t="s">
        <v>328</v>
      </c>
      <c r="B72" s="1" t="s">
        <v>145</v>
      </c>
      <c r="C72" s="1" t="s">
        <v>81</v>
      </c>
      <c r="D72" s="1" t="s">
        <v>142</v>
      </c>
      <c r="E72" s="34">
        <v>43669.98583333333</v>
      </c>
      <c r="F72" s="34">
        <v>43669.98709490741</v>
      </c>
      <c r="G72" s="19">
        <f t="shared" si="1"/>
        <v>1.816666672</v>
      </c>
    </row>
    <row r="73">
      <c r="A73" s="1" t="s">
        <v>328</v>
      </c>
      <c r="B73" s="1" t="s">
        <v>145</v>
      </c>
      <c r="C73" s="1" t="s">
        <v>81</v>
      </c>
      <c r="D73" s="1" t="s">
        <v>143</v>
      </c>
      <c r="E73" s="34">
        <v>43669.98709490741</v>
      </c>
      <c r="F73" s="34">
        <v>43669.98710648148</v>
      </c>
      <c r="G73" s="19">
        <f t="shared" si="1"/>
        <v>0.01666666009</v>
      </c>
    </row>
    <row r="74">
      <c r="A74" s="1" t="s">
        <v>328</v>
      </c>
      <c r="B74" s="1" t="s">
        <v>145</v>
      </c>
      <c r="C74" s="1" t="s">
        <v>78</v>
      </c>
      <c r="D74" s="1" t="s">
        <v>140</v>
      </c>
      <c r="E74" s="34">
        <v>43669.98711805556</v>
      </c>
      <c r="F74" s="34">
        <v>43669.987222222226</v>
      </c>
      <c r="G74" s="19">
        <f t="shared" si="1"/>
        <v>0.1500000036</v>
      </c>
    </row>
    <row r="75">
      <c r="A75" s="1" t="s">
        <v>328</v>
      </c>
      <c r="B75" s="1" t="s">
        <v>145</v>
      </c>
      <c r="C75" s="1" t="s">
        <v>78</v>
      </c>
      <c r="D75" s="1" t="s">
        <v>141</v>
      </c>
      <c r="E75" s="34">
        <v>43669.987222222226</v>
      </c>
      <c r="F75" s="34">
        <v>43669.98793981481</v>
      </c>
      <c r="G75" s="19">
        <f t="shared" si="1"/>
        <v>1.033333323</v>
      </c>
    </row>
    <row r="76">
      <c r="A76" s="1" t="s">
        <v>328</v>
      </c>
      <c r="B76" s="1" t="s">
        <v>145</v>
      </c>
      <c r="C76" s="1" t="s">
        <v>78</v>
      </c>
      <c r="D76" s="1" t="s">
        <v>142</v>
      </c>
      <c r="E76" s="34">
        <v>43669.98795138889</v>
      </c>
      <c r="F76" s="34">
        <v>43669.98899305556</v>
      </c>
      <c r="G76" s="19">
        <f t="shared" si="1"/>
        <v>1.500000005</v>
      </c>
    </row>
    <row r="77">
      <c r="A77" s="1" t="s">
        <v>328</v>
      </c>
      <c r="B77" s="1" t="s">
        <v>145</v>
      </c>
      <c r="C77" s="1" t="s">
        <v>78</v>
      </c>
      <c r="D77" s="1" t="s">
        <v>143</v>
      </c>
      <c r="E77" s="34">
        <v>43669.98899305556</v>
      </c>
      <c r="F77" s="34">
        <v>43669.98900462963</v>
      </c>
      <c r="G77" s="19">
        <f t="shared" si="1"/>
        <v>0.01666666009</v>
      </c>
    </row>
    <row r="78">
      <c r="A78" s="1" t="s">
        <v>328</v>
      </c>
      <c r="B78" s="1" t="s">
        <v>145</v>
      </c>
      <c r="C78" s="1" t="s">
        <v>82</v>
      </c>
      <c r="D78" s="1" t="s">
        <v>140</v>
      </c>
      <c r="E78" s="34">
        <v>43669.989016203705</v>
      </c>
      <c r="F78" s="34">
        <v>43669.9891087963</v>
      </c>
      <c r="G78" s="19">
        <f t="shared" si="1"/>
        <v>0.1333333331</v>
      </c>
    </row>
    <row r="79">
      <c r="A79" s="1" t="s">
        <v>328</v>
      </c>
      <c r="B79" s="1" t="s">
        <v>145</v>
      </c>
      <c r="C79" s="1" t="s">
        <v>82</v>
      </c>
      <c r="D79" s="1" t="s">
        <v>141</v>
      </c>
      <c r="E79" s="34">
        <v>43669.9891087963</v>
      </c>
      <c r="F79" s="34">
        <v>43669.98976851852</v>
      </c>
      <c r="G79" s="19">
        <f t="shared" si="1"/>
        <v>0.950000002</v>
      </c>
    </row>
    <row r="80">
      <c r="A80" s="1" t="s">
        <v>328</v>
      </c>
      <c r="B80" s="1" t="s">
        <v>145</v>
      </c>
      <c r="C80" s="1" t="s">
        <v>82</v>
      </c>
      <c r="D80" s="1" t="s">
        <v>142</v>
      </c>
      <c r="E80" s="34">
        <v>43669.98978009259</v>
      </c>
      <c r="F80" s="34">
        <v>43669.990335648145</v>
      </c>
      <c r="G80" s="19">
        <f t="shared" si="1"/>
        <v>0.7999999984</v>
      </c>
    </row>
    <row r="81">
      <c r="A81" s="1" t="s">
        <v>328</v>
      </c>
      <c r="B81" s="1" t="s">
        <v>145</v>
      </c>
      <c r="C81" s="1" t="s">
        <v>82</v>
      </c>
      <c r="D81" s="1" t="s">
        <v>143</v>
      </c>
      <c r="E81" s="34">
        <v>43669.990335648145</v>
      </c>
      <c r="F81" s="34">
        <v>43669.99034722222</v>
      </c>
      <c r="G81" s="19">
        <f t="shared" si="1"/>
        <v>0.01666667056</v>
      </c>
    </row>
    <row r="82">
      <c r="A82" s="1" t="s">
        <v>328</v>
      </c>
      <c r="B82" s="1" t="s">
        <v>145</v>
      </c>
      <c r="C82" s="1" t="s">
        <v>74</v>
      </c>
      <c r="D82" s="1" t="s">
        <v>140</v>
      </c>
      <c r="E82" s="34">
        <v>43669.9903587963</v>
      </c>
      <c r="F82" s="34">
        <v>43669.99045138889</v>
      </c>
      <c r="G82" s="19">
        <f t="shared" si="1"/>
        <v>0.1333333331</v>
      </c>
    </row>
    <row r="83">
      <c r="A83" s="1" t="s">
        <v>328</v>
      </c>
      <c r="B83" s="1" t="s">
        <v>145</v>
      </c>
      <c r="C83" s="1" t="s">
        <v>74</v>
      </c>
      <c r="D83" s="1" t="s">
        <v>141</v>
      </c>
      <c r="E83" s="34">
        <v>43669.99045138889</v>
      </c>
      <c r="F83" s="34">
        <v>43669.99108796296</v>
      </c>
      <c r="G83" s="19">
        <f t="shared" si="1"/>
        <v>0.9166666609</v>
      </c>
    </row>
    <row r="84">
      <c r="A84" s="1" t="s">
        <v>328</v>
      </c>
      <c r="B84" s="1" t="s">
        <v>145</v>
      </c>
      <c r="C84" s="1" t="s">
        <v>74</v>
      </c>
      <c r="D84" s="1" t="s">
        <v>142</v>
      </c>
      <c r="E84" s="34">
        <v>43669.99108796296</v>
      </c>
      <c r="F84" s="34">
        <v>43669.99141203704</v>
      </c>
      <c r="G84" s="19">
        <f t="shared" si="1"/>
        <v>0.466666671</v>
      </c>
    </row>
    <row r="85">
      <c r="A85" s="1" t="s">
        <v>328</v>
      </c>
      <c r="B85" s="1" t="s">
        <v>145</v>
      </c>
      <c r="C85" s="1" t="s">
        <v>74</v>
      </c>
      <c r="D85" s="1" t="s">
        <v>143</v>
      </c>
      <c r="E85" s="34">
        <v>43669.99141203704</v>
      </c>
      <c r="F85" s="34">
        <v>43669.991423611114</v>
      </c>
      <c r="G85" s="19">
        <f t="shared" si="1"/>
        <v>0.01666667056</v>
      </c>
    </row>
    <row r="86">
      <c r="A86" s="1" t="s">
        <v>328</v>
      </c>
      <c r="B86" s="1" t="s">
        <v>145</v>
      </c>
      <c r="C86" s="1" t="s">
        <v>67</v>
      </c>
      <c r="D86" s="1" t="s">
        <v>146</v>
      </c>
      <c r="E86" s="34">
        <v>43671.32405092593</v>
      </c>
      <c r="F86" s="34">
        <v>43671.32405092593</v>
      </c>
      <c r="G86" s="19">
        <f t="shared" si="1"/>
        <v>0</v>
      </c>
    </row>
    <row r="87">
      <c r="A87" s="1" t="s">
        <v>328</v>
      </c>
      <c r="B87" s="1" t="s">
        <v>145</v>
      </c>
      <c r="C87" s="1" t="s">
        <v>70</v>
      </c>
      <c r="D87" s="1" t="s">
        <v>146</v>
      </c>
      <c r="E87" s="34">
        <v>43671.32405092593</v>
      </c>
      <c r="F87" s="34">
        <v>43671.3240625</v>
      </c>
      <c r="G87" s="19">
        <f t="shared" si="1"/>
        <v>0.01666667056</v>
      </c>
    </row>
    <row r="88">
      <c r="A88" s="1" t="s">
        <v>328</v>
      </c>
      <c r="B88" s="1" t="s">
        <v>145</v>
      </c>
      <c r="C88" s="1" t="s">
        <v>63</v>
      </c>
      <c r="D88" s="1" t="s">
        <v>146</v>
      </c>
      <c r="E88" s="34">
        <v>43671.3240625</v>
      </c>
      <c r="F88" s="34">
        <v>43671.3240625</v>
      </c>
      <c r="G88" s="19">
        <f t="shared" si="1"/>
        <v>0</v>
      </c>
    </row>
    <row r="89">
      <c r="A89" s="1" t="s">
        <v>328</v>
      </c>
      <c r="B89" s="1" t="s">
        <v>145</v>
      </c>
      <c r="C89" s="1" t="s">
        <v>62</v>
      </c>
      <c r="D89" s="1" t="s">
        <v>146</v>
      </c>
      <c r="E89" s="34">
        <v>43671.3240625</v>
      </c>
      <c r="F89" s="34">
        <v>43671.3240625</v>
      </c>
      <c r="G89" s="19">
        <f t="shared" si="1"/>
        <v>0</v>
      </c>
    </row>
    <row r="90">
      <c r="A90" s="1" t="s">
        <v>328</v>
      </c>
      <c r="B90" s="1" t="s">
        <v>145</v>
      </c>
      <c r="C90" s="1" t="s">
        <v>68</v>
      </c>
      <c r="D90" s="1" t="s">
        <v>146</v>
      </c>
      <c r="E90" s="34">
        <v>43671.3240625</v>
      </c>
      <c r="F90" s="34">
        <v>43671.32407407407</v>
      </c>
      <c r="G90" s="19">
        <f t="shared" si="1"/>
        <v>0.01666666009</v>
      </c>
    </row>
    <row r="91">
      <c r="A91" s="1" t="s">
        <v>328</v>
      </c>
      <c r="B91" s="1" t="s">
        <v>145</v>
      </c>
      <c r="C91" s="1" t="s">
        <v>59</v>
      </c>
      <c r="D91" s="1" t="s">
        <v>146</v>
      </c>
      <c r="E91" s="34">
        <v>43671.32407407407</v>
      </c>
      <c r="F91" s="34">
        <v>43671.32408564815</v>
      </c>
      <c r="G91" s="19">
        <f t="shared" si="1"/>
        <v>0.01666667056</v>
      </c>
    </row>
    <row r="92">
      <c r="A92" s="1" t="s">
        <v>328</v>
      </c>
      <c r="B92" s="1" t="s">
        <v>145</v>
      </c>
      <c r="C92" s="1" t="s">
        <v>58</v>
      </c>
      <c r="D92" s="1" t="s">
        <v>146</v>
      </c>
      <c r="E92" s="34">
        <v>43671.32408564815</v>
      </c>
      <c r="F92" s="34">
        <v>43671.32409722222</v>
      </c>
      <c r="G92" s="19">
        <f t="shared" si="1"/>
        <v>0.01666666009</v>
      </c>
    </row>
    <row r="93">
      <c r="A93" s="1" t="s">
        <v>328</v>
      </c>
      <c r="C93" s="1" t="s">
        <v>67</v>
      </c>
      <c r="D93" s="1" t="s">
        <v>146</v>
      </c>
      <c r="E93" s="34">
        <v>43671.31686342593</v>
      </c>
      <c r="F93" s="34">
        <v>43671.316875</v>
      </c>
      <c r="G93" s="19">
        <f t="shared" si="1"/>
        <v>0.01666666009</v>
      </c>
    </row>
    <row r="94">
      <c r="A94" s="1" t="s">
        <v>328</v>
      </c>
      <c r="C94" s="1" t="s">
        <v>70</v>
      </c>
      <c r="D94" s="1" t="s">
        <v>146</v>
      </c>
      <c r="E94" s="34">
        <v>43671.316875</v>
      </c>
      <c r="F94" s="34">
        <v>43671.31695601852</v>
      </c>
      <c r="G94" s="19">
        <f t="shared" si="1"/>
        <v>0.116666673</v>
      </c>
    </row>
    <row r="95">
      <c r="A95" s="1" t="s">
        <v>328</v>
      </c>
      <c r="C95" s="1" t="s">
        <v>63</v>
      </c>
      <c r="D95" s="1" t="s">
        <v>146</v>
      </c>
      <c r="E95" s="34">
        <v>43671.31696759259</v>
      </c>
      <c r="F95" s="34">
        <v>43671.31728009259</v>
      </c>
      <c r="G95" s="19">
        <f t="shared" si="1"/>
        <v>0.4500000004</v>
      </c>
    </row>
    <row r="96">
      <c r="A96" s="1" t="s">
        <v>328</v>
      </c>
      <c r="C96" s="1" t="s">
        <v>62</v>
      </c>
      <c r="D96" s="1" t="s">
        <v>146</v>
      </c>
      <c r="E96" s="34">
        <v>43671.317291666666</v>
      </c>
      <c r="F96" s="34">
        <v>43671.31836805555</v>
      </c>
      <c r="G96" s="19">
        <f t="shared" si="1"/>
        <v>1.549999996</v>
      </c>
    </row>
    <row r="97">
      <c r="A97" s="1" t="s">
        <v>328</v>
      </c>
      <c r="C97" s="1" t="s">
        <v>59</v>
      </c>
      <c r="D97" s="1" t="s">
        <v>146</v>
      </c>
      <c r="E97" s="34">
        <v>43671.31836805555</v>
      </c>
      <c r="F97" s="34">
        <v>43671.319375</v>
      </c>
      <c r="G97" s="19">
        <f t="shared" si="1"/>
        <v>1.450000004</v>
      </c>
    </row>
    <row r="98">
      <c r="A98" s="1" t="s">
        <v>328</v>
      </c>
      <c r="C98" s="1" t="s">
        <v>58</v>
      </c>
      <c r="D98" s="1" t="s">
        <v>146</v>
      </c>
      <c r="E98" s="34">
        <v>43671.319375</v>
      </c>
      <c r="F98" s="34">
        <v>43671.32072916667</v>
      </c>
      <c r="G98" s="19">
        <f t="shared" si="1"/>
        <v>1.950000005</v>
      </c>
    </row>
    <row r="99">
      <c r="A99" s="1" t="s">
        <v>328</v>
      </c>
      <c r="C99" s="1" t="s">
        <v>68</v>
      </c>
      <c r="D99" s="1" t="s">
        <v>146</v>
      </c>
      <c r="E99" s="34">
        <v>43671.32072916667</v>
      </c>
      <c r="F99" s="34">
        <v>43671.32130787037</v>
      </c>
      <c r="G99" s="19">
        <f t="shared" si="1"/>
        <v>0.8333333291</v>
      </c>
    </row>
    <row r="100">
      <c r="A100" s="1" t="s">
        <v>328</v>
      </c>
      <c r="B100" s="1" t="s">
        <v>144</v>
      </c>
      <c r="C100" s="1" t="s">
        <v>67</v>
      </c>
      <c r="D100" s="1" t="s">
        <v>146</v>
      </c>
      <c r="E100" s="34">
        <v>43671.3215162037</v>
      </c>
      <c r="F100" s="34">
        <v>43671.3215162037</v>
      </c>
      <c r="G100" s="19">
        <f t="shared" si="1"/>
        <v>0</v>
      </c>
    </row>
    <row r="101">
      <c r="A101" s="1" t="s">
        <v>328</v>
      </c>
      <c r="B101" s="1" t="s">
        <v>144</v>
      </c>
      <c r="C101" s="1" t="s">
        <v>70</v>
      </c>
      <c r="D101" s="1" t="s">
        <v>146</v>
      </c>
      <c r="E101" s="34">
        <v>43671.3215162037</v>
      </c>
      <c r="F101" s="34">
        <v>43671.32152777778</v>
      </c>
      <c r="G101" s="19">
        <f t="shared" si="1"/>
        <v>0.01666667056</v>
      </c>
    </row>
    <row r="102">
      <c r="A102" s="1" t="s">
        <v>328</v>
      </c>
      <c r="B102" s="1" t="s">
        <v>144</v>
      </c>
      <c r="C102" s="1" t="s">
        <v>63</v>
      </c>
      <c r="D102" s="1" t="s">
        <v>146</v>
      </c>
      <c r="E102" s="34">
        <v>43671.32152777778</v>
      </c>
      <c r="F102" s="34">
        <v>43671.32152777778</v>
      </c>
      <c r="G102" s="19">
        <f t="shared" si="1"/>
        <v>0</v>
      </c>
    </row>
    <row r="103">
      <c r="A103" s="1" t="s">
        <v>328</v>
      </c>
      <c r="B103" s="1" t="s">
        <v>144</v>
      </c>
      <c r="C103" s="1" t="s">
        <v>62</v>
      </c>
      <c r="D103" s="1" t="s">
        <v>146</v>
      </c>
      <c r="E103" s="34">
        <v>43671.32152777778</v>
      </c>
      <c r="F103" s="34">
        <v>43671.321539351855</v>
      </c>
      <c r="G103" s="19">
        <f t="shared" si="1"/>
        <v>0.01666667056</v>
      </c>
    </row>
    <row r="104">
      <c r="A104" s="1" t="s">
        <v>328</v>
      </c>
      <c r="B104" s="1" t="s">
        <v>144</v>
      </c>
      <c r="C104" s="1" t="s">
        <v>59</v>
      </c>
      <c r="D104" s="1" t="s">
        <v>146</v>
      </c>
      <c r="E104" s="34">
        <v>43671.321539351855</v>
      </c>
      <c r="F104" s="34">
        <v>43671.321550925924</v>
      </c>
      <c r="G104" s="19">
        <f t="shared" si="1"/>
        <v>0.01666666009</v>
      </c>
    </row>
    <row r="105">
      <c r="A105" s="1" t="s">
        <v>328</v>
      </c>
      <c r="B105" s="1" t="s">
        <v>144</v>
      </c>
      <c r="C105" s="1" t="s">
        <v>58</v>
      </c>
      <c r="D105" s="1" t="s">
        <v>146</v>
      </c>
      <c r="E105" s="34">
        <v>43671.321550925924</v>
      </c>
      <c r="F105" s="34">
        <v>43671.3215625</v>
      </c>
      <c r="G105" s="19">
        <f t="shared" si="1"/>
        <v>0.01666667056</v>
      </c>
    </row>
    <row r="106">
      <c r="A106" s="1" t="s">
        <v>328</v>
      </c>
      <c r="B106" s="1" t="s">
        <v>144</v>
      </c>
      <c r="C106" s="1" t="s">
        <v>68</v>
      </c>
      <c r="D106" s="1" t="s">
        <v>146</v>
      </c>
      <c r="E106" s="34">
        <v>43671.3215625</v>
      </c>
      <c r="F106" s="34">
        <v>43671.32157407407</v>
      </c>
      <c r="G106" s="19">
        <f t="shared" si="1"/>
        <v>0.01666666009</v>
      </c>
    </row>
    <row r="107">
      <c r="A107" s="1" t="s">
        <v>328</v>
      </c>
      <c r="B107" s="1" t="s">
        <v>139</v>
      </c>
      <c r="C107" s="1" t="s">
        <v>67</v>
      </c>
      <c r="D107" s="1" t="s">
        <v>146</v>
      </c>
      <c r="E107" s="34">
        <v>43671.32165509259</v>
      </c>
      <c r="F107" s="34">
        <v>43671.32165509259</v>
      </c>
      <c r="G107" s="19">
        <f t="shared" si="1"/>
        <v>0</v>
      </c>
    </row>
    <row r="108">
      <c r="A108" s="1" t="s">
        <v>328</v>
      </c>
      <c r="B108" s="1" t="s">
        <v>139</v>
      </c>
      <c r="C108" s="1" t="s">
        <v>70</v>
      </c>
      <c r="D108" s="1" t="s">
        <v>146</v>
      </c>
      <c r="E108" s="34">
        <v>43671.32165509259</v>
      </c>
      <c r="F108" s="34">
        <v>43671.321701388886</v>
      </c>
      <c r="G108" s="19">
        <f t="shared" si="1"/>
        <v>0.0666666613</v>
      </c>
    </row>
    <row r="109">
      <c r="A109" s="1" t="s">
        <v>328</v>
      </c>
      <c r="B109" s="1" t="s">
        <v>139</v>
      </c>
      <c r="C109" s="1" t="s">
        <v>63</v>
      </c>
      <c r="D109" s="1" t="s">
        <v>146</v>
      </c>
      <c r="E109" s="34">
        <v>43671.32171296296</v>
      </c>
      <c r="F109" s="34">
        <v>43671.32188657407</v>
      </c>
      <c r="G109" s="19">
        <f t="shared" si="1"/>
        <v>0.2499999956</v>
      </c>
    </row>
    <row r="110">
      <c r="A110" s="1" t="s">
        <v>328</v>
      </c>
      <c r="B110" s="1" t="s">
        <v>139</v>
      </c>
      <c r="C110" s="1" t="s">
        <v>62</v>
      </c>
      <c r="D110" s="1" t="s">
        <v>146</v>
      </c>
      <c r="E110" s="34">
        <v>43671.32188657407</v>
      </c>
      <c r="F110" s="34">
        <v>43671.32241898148</v>
      </c>
      <c r="G110" s="19">
        <f t="shared" si="1"/>
        <v>0.7666666678</v>
      </c>
    </row>
    <row r="111">
      <c r="A111" s="1" t="s">
        <v>328</v>
      </c>
      <c r="B111" s="1" t="s">
        <v>139</v>
      </c>
      <c r="C111" s="1" t="s">
        <v>59</v>
      </c>
      <c r="D111" s="1" t="s">
        <v>146</v>
      </c>
      <c r="E111" s="34">
        <v>43671.32241898148</v>
      </c>
      <c r="F111" s="34">
        <v>43671.32293981482</v>
      </c>
      <c r="G111" s="19">
        <f t="shared" si="1"/>
        <v>0.7500000077</v>
      </c>
    </row>
    <row r="112">
      <c r="A112" s="1" t="s">
        <v>328</v>
      </c>
      <c r="B112" s="1" t="s">
        <v>139</v>
      </c>
      <c r="C112" s="1" t="s">
        <v>58</v>
      </c>
      <c r="D112" s="1" t="s">
        <v>146</v>
      </c>
      <c r="E112" s="34">
        <v>43671.32295138889</v>
      </c>
      <c r="F112" s="34">
        <v>43671.32365740741</v>
      </c>
      <c r="G112" s="19">
        <f t="shared" si="1"/>
        <v>1.016666674</v>
      </c>
    </row>
    <row r="113">
      <c r="A113" s="1" t="s">
        <v>328</v>
      </c>
      <c r="B113" s="1" t="s">
        <v>139</v>
      </c>
      <c r="C113" s="1" t="s">
        <v>68</v>
      </c>
      <c r="D113" s="1" t="s">
        <v>146</v>
      </c>
      <c r="E113" s="34">
        <v>43671.32366898148</v>
      </c>
      <c r="F113" s="34">
        <v>43671.32399305556</v>
      </c>
      <c r="G113" s="19">
        <f t="shared" si="1"/>
        <v>0.466666671</v>
      </c>
    </row>
    <row r="114">
      <c r="A114" s="1" t="s">
        <v>328</v>
      </c>
      <c r="C114" s="1" t="s">
        <v>83</v>
      </c>
      <c r="D114" s="1" t="s">
        <v>146</v>
      </c>
      <c r="E114" s="34">
        <v>43676.32236111111</v>
      </c>
      <c r="F114" s="34">
        <v>43677.873773148145</v>
      </c>
      <c r="G114" s="19">
        <f t="shared" si="1"/>
        <v>2234.033333</v>
      </c>
    </row>
    <row r="115">
      <c r="A115" s="1" t="s">
        <v>328</v>
      </c>
      <c r="C115" s="1" t="s">
        <v>76</v>
      </c>
      <c r="D115" s="1" t="s">
        <v>146</v>
      </c>
      <c r="E115" s="34">
        <v>43677.87384259259</v>
      </c>
      <c r="F115" s="34">
        <v>43678.76739583333</v>
      </c>
      <c r="G115" s="19">
        <f t="shared" si="1"/>
        <v>1286.716667</v>
      </c>
    </row>
    <row r="116">
      <c r="A116" s="1" t="s">
        <v>328</v>
      </c>
      <c r="C116" s="1" t="s">
        <v>79</v>
      </c>
      <c r="D116" s="1" t="s">
        <v>146</v>
      </c>
      <c r="E116" s="34">
        <v>43678.76744212963</v>
      </c>
      <c r="F116" s="34">
        <v>43679.11425925926</v>
      </c>
      <c r="G116" s="19">
        <f t="shared" si="1"/>
        <v>499.4166667</v>
      </c>
    </row>
    <row r="117">
      <c r="A117" s="1" t="s">
        <v>328</v>
      </c>
      <c r="C117" s="1" t="s">
        <v>81</v>
      </c>
      <c r="D117" s="1" t="s">
        <v>146</v>
      </c>
      <c r="E117" s="34">
        <v>43679.11431712963</v>
      </c>
      <c r="F117" s="34">
        <v>43679.35839120371</v>
      </c>
      <c r="G117" s="19">
        <f t="shared" si="1"/>
        <v>351.4666667</v>
      </c>
    </row>
    <row r="118">
      <c r="A118" s="1" t="s">
        <v>328</v>
      </c>
      <c r="C118" s="1" t="s">
        <v>82</v>
      </c>
      <c r="D118" s="1" t="s">
        <v>146</v>
      </c>
      <c r="E118" s="34">
        <v>43679.3584375</v>
      </c>
      <c r="F118" s="34">
        <v>43679.40074074074</v>
      </c>
      <c r="G118" s="19">
        <f t="shared" si="1"/>
        <v>60.91666667</v>
      </c>
    </row>
    <row r="119">
      <c r="A119" s="1" t="s">
        <v>328</v>
      </c>
      <c r="C119" s="1" t="s">
        <v>78</v>
      </c>
      <c r="D119" s="1" t="s">
        <v>146</v>
      </c>
      <c r="E119" s="34">
        <v>43679.400775462964</v>
      </c>
      <c r="F119" s="34">
        <v>43679.4365625</v>
      </c>
      <c r="G119" s="19">
        <f t="shared" si="1"/>
        <v>51.53333333</v>
      </c>
    </row>
    <row r="120">
      <c r="A120" s="1" t="s">
        <v>328</v>
      </c>
      <c r="C120" s="1" t="s">
        <v>74</v>
      </c>
      <c r="D120" s="1" t="s">
        <v>146</v>
      </c>
      <c r="E120" s="34">
        <v>43679.43659722222</v>
      </c>
      <c r="F120" s="34">
        <v>43679.43780092592</v>
      </c>
      <c r="G120" s="19">
        <f t="shared" si="1"/>
        <v>1.73333333</v>
      </c>
    </row>
    <row r="121">
      <c r="A121" s="1" t="s">
        <v>328</v>
      </c>
      <c r="C121" s="1" t="s">
        <v>89</v>
      </c>
      <c r="D121" s="1" t="s">
        <v>146</v>
      </c>
      <c r="E121" s="34">
        <v>43679.43790509259</v>
      </c>
      <c r="F121" s="34">
        <v>43680.7525</v>
      </c>
      <c r="G121" s="19">
        <f t="shared" si="1"/>
        <v>1893.016667</v>
      </c>
    </row>
    <row r="122">
      <c r="A122" s="1" t="s">
        <v>328</v>
      </c>
      <c r="C122" s="1" t="s">
        <v>91</v>
      </c>
      <c r="D122" s="1" t="s">
        <v>146</v>
      </c>
      <c r="E122" s="34">
        <v>43680.75263888889</v>
      </c>
      <c r="F122" s="34">
        <v>43682.028599537036</v>
      </c>
      <c r="G122" s="19">
        <f t="shared" si="1"/>
        <v>1837.383333</v>
      </c>
    </row>
    <row r="123">
      <c r="A123" s="1" t="s">
        <v>328</v>
      </c>
      <c r="C123" s="1" t="s">
        <v>87</v>
      </c>
      <c r="D123" s="1" t="s">
        <v>146</v>
      </c>
      <c r="E123" s="34">
        <v>43682.02869212963</v>
      </c>
      <c r="F123" s="34">
        <v>43682.03991898148</v>
      </c>
      <c r="G123" s="19">
        <f t="shared" si="1"/>
        <v>16.16666666</v>
      </c>
    </row>
    <row r="124">
      <c r="A124" s="1" t="s">
        <v>328</v>
      </c>
      <c r="C124" s="1" t="s">
        <v>93</v>
      </c>
      <c r="D124" s="1" t="s">
        <v>146</v>
      </c>
      <c r="E124" s="34">
        <v>43682.04</v>
      </c>
      <c r="F124" s="34">
        <v>43682.04681712963</v>
      </c>
      <c r="G124" s="19">
        <f t="shared" si="1"/>
        <v>9.816666667</v>
      </c>
    </row>
    <row r="125">
      <c r="A125" s="1" t="s">
        <v>328</v>
      </c>
      <c r="C125" s="1" t="s">
        <v>88</v>
      </c>
      <c r="D125" s="1" t="s">
        <v>146</v>
      </c>
      <c r="E125" s="34">
        <v>43682.046898148146</v>
      </c>
      <c r="F125" s="34">
        <v>43682.053136574075</v>
      </c>
      <c r="G125" s="19">
        <f t="shared" si="1"/>
        <v>8.983333338</v>
      </c>
    </row>
    <row r="126">
      <c r="A126" s="1" t="s">
        <v>328</v>
      </c>
      <c r="C126" s="1" t="s">
        <v>85</v>
      </c>
      <c r="D126" s="1" t="s">
        <v>146</v>
      </c>
      <c r="E126" s="34">
        <v>43682.05321759259</v>
      </c>
      <c r="F126" s="34">
        <v>43682.05363425926</v>
      </c>
      <c r="G126" s="19">
        <f t="shared" si="1"/>
        <v>0.6000000041</v>
      </c>
    </row>
    <row r="127">
      <c r="A127" s="1" t="s">
        <v>328</v>
      </c>
      <c r="B127" s="1" t="s">
        <v>145</v>
      </c>
      <c r="C127" s="1" t="s">
        <v>58</v>
      </c>
      <c r="D127" s="1" t="s">
        <v>140</v>
      </c>
      <c r="E127" s="34">
        <v>43670.56587962963</v>
      </c>
      <c r="F127" s="34">
        <v>43670.5658912037</v>
      </c>
      <c r="G127" s="19">
        <f t="shared" si="1"/>
        <v>0.01666667056</v>
      </c>
    </row>
    <row r="128">
      <c r="A128" s="1" t="s">
        <v>328</v>
      </c>
      <c r="B128" s="1" t="s">
        <v>145</v>
      </c>
      <c r="C128" s="1" t="s">
        <v>58</v>
      </c>
      <c r="D128" s="1" t="s">
        <v>141</v>
      </c>
      <c r="E128" s="34">
        <v>43670.5658912037</v>
      </c>
      <c r="F128" s="34">
        <v>43670.566099537034</v>
      </c>
      <c r="G128" s="19">
        <f t="shared" si="1"/>
        <v>0.2999999968</v>
      </c>
    </row>
    <row r="129">
      <c r="A129" s="1" t="s">
        <v>328</v>
      </c>
      <c r="B129" s="1" t="s">
        <v>145</v>
      </c>
      <c r="C129" s="1" t="s">
        <v>58</v>
      </c>
      <c r="D129" s="1" t="s">
        <v>142</v>
      </c>
      <c r="E129" s="34">
        <v>43670.566099537034</v>
      </c>
      <c r="F129" s="34">
        <v>43670.56638888889</v>
      </c>
      <c r="G129" s="19">
        <f t="shared" si="1"/>
        <v>0.4166666698</v>
      </c>
    </row>
    <row r="130">
      <c r="A130" s="1" t="s">
        <v>328</v>
      </c>
      <c r="B130" s="1" t="s">
        <v>145</v>
      </c>
      <c r="C130" s="1" t="s">
        <v>58</v>
      </c>
      <c r="D130" s="1" t="s">
        <v>143</v>
      </c>
      <c r="E130" s="34">
        <v>43670.56638888889</v>
      </c>
      <c r="F130" s="34">
        <v>43670.56638888889</v>
      </c>
      <c r="G130" s="19">
        <f t="shared" si="1"/>
        <v>0</v>
      </c>
    </row>
    <row r="131">
      <c r="A131" s="1" t="s">
        <v>328</v>
      </c>
      <c r="B131" s="1" t="s">
        <v>145</v>
      </c>
      <c r="C131" s="1" t="s">
        <v>59</v>
      </c>
      <c r="D131" s="1" t="s">
        <v>140</v>
      </c>
      <c r="E131" s="34">
        <v>43670.56638888889</v>
      </c>
      <c r="F131" s="34">
        <v>43670.566400462965</v>
      </c>
      <c r="G131" s="19">
        <f t="shared" si="1"/>
        <v>0.01666667056</v>
      </c>
    </row>
    <row r="132">
      <c r="A132" s="1" t="s">
        <v>328</v>
      </c>
      <c r="B132" s="1" t="s">
        <v>145</v>
      </c>
      <c r="C132" s="1" t="s">
        <v>59</v>
      </c>
      <c r="D132" s="1" t="s">
        <v>141</v>
      </c>
      <c r="E132" s="34">
        <v>43670.566400462965</v>
      </c>
      <c r="F132" s="34">
        <v>43670.566608796296</v>
      </c>
      <c r="G132" s="19">
        <f t="shared" si="1"/>
        <v>0.2999999968</v>
      </c>
    </row>
    <row r="133">
      <c r="A133" s="1" t="s">
        <v>328</v>
      </c>
      <c r="B133" s="1" t="s">
        <v>145</v>
      </c>
      <c r="C133" s="1" t="s">
        <v>59</v>
      </c>
      <c r="D133" s="1" t="s">
        <v>142</v>
      </c>
      <c r="E133" s="34">
        <v>43670.566608796296</v>
      </c>
      <c r="F133" s="34">
        <v>43670.56685185185</v>
      </c>
      <c r="G133" s="19">
        <f t="shared" si="1"/>
        <v>0.349999998</v>
      </c>
    </row>
    <row r="134">
      <c r="A134" s="1" t="s">
        <v>328</v>
      </c>
      <c r="B134" s="1" t="s">
        <v>145</v>
      </c>
      <c r="C134" s="1" t="s">
        <v>59</v>
      </c>
      <c r="D134" s="1" t="s">
        <v>143</v>
      </c>
      <c r="E134" s="34">
        <v>43670.56685185185</v>
      </c>
      <c r="F134" s="34">
        <v>43670.56685185185</v>
      </c>
      <c r="G134" s="19">
        <f t="shared" si="1"/>
        <v>0</v>
      </c>
    </row>
    <row r="135">
      <c r="A135" s="1" t="s">
        <v>328</v>
      </c>
      <c r="B135" s="1" t="s">
        <v>145</v>
      </c>
      <c r="C135" s="1" t="s">
        <v>68</v>
      </c>
      <c r="D135" s="1" t="s">
        <v>140</v>
      </c>
      <c r="E135" s="34">
        <v>43670.56685185185</v>
      </c>
      <c r="F135" s="34">
        <v>43670.566875</v>
      </c>
      <c r="G135" s="19">
        <f t="shared" si="1"/>
        <v>0.03333333065</v>
      </c>
    </row>
    <row r="136">
      <c r="A136" s="1" t="s">
        <v>328</v>
      </c>
      <c r="B136" s="1" t="s">
        <v>145</v>
      </c>
      <c r="C136" s="1" t="s">
        <v>68</v>
      </c>
      <c r="D136" s="1" t="s">
        <v>141</v>
      </c>
      <c r="E136" s="34">
        <v>43670.566875</v>
      </c>
      <c r="F136" s="34">
        <v>43670.56700231481</v>
      </c>
      <c r="G136" s="19">
        <f t="shared" si="1"/>
        <v>0.1833333343</v>
      </c>
    </row>
    <row r="137">
      <c r="A137" s="1" t="s">
        <v>328</v>
      </c>
      <c r="B137" s="1" t="s">
        <v>145</v>
      </c>
      <c r="C137" s="1" t="s">
        <v>68</v>
      </c>
      <c r="D137" s="1" t="s">
        <v>142</v>
      </c>
      <c r="E137" s="34">
        <v>43670.56700231481</v>
      </c>
      <c r="F137" s="34">
        <v>43670.5672337963</v>
      </c>
      <c r="G137" s="19">
        <f t="shared" si="1"/>
        <v>0.3333333379</v>
      </c>
    </row>
    <row r="138">
      <c r="A138" s="1" t="s">
        <v>328</v>
      </c>
      <c r="B138" s="1" t="s">
        <v>145</v>
      </c>
      <c r="C138" s="1" t="s">
        <v>68</v>
      </c>
      <c r="D138" s="1" t="s">
        <v>143</v>
      </c>
      <c r="E138" s="34">
        <v>43670.5672337963</v>
      </c>
      <c r="F138" s="34">
        <v>43670.5672337963</v>
      </c>
      <c r="G138" s="19">
        <f t="shared" si="1"/>
        <v>0</v>
      </c>
    </row>
    <row r="139">
      <c r="A139" s="1" t="s">
        <v>328</v>
      </c>
      <c r="B139" s="1" t="s">
        <v>145</v>
      </c>
      <c r="C139" s="1" t="s">
        <v>62</v>
      </c>
      <c r="D139" s="1" t="s">
        <v>140</v>
      </c>
      <c r="E139" s="34">
        <v>43670.5672337963</v>
      </c>
      <c r="F139" s="34">
        <v>43670.567245370374</v>
      </c>
      <c r="G139" s="19">
        <f t="shared" si="1"/>
        <v>0.01666667056</v>
      </c>
    </row>
    <row r="140">
      <c r="A140" s="1" t="s">
        <v>328</v>
      </c>
      <c r="B140" s="1" t="s">
        <v>145</v>
      </c>
      <c r="C140" s="1" t="s">
        <v>62</v>
      </c>
      <c r="D140" s="1" t="s">
        <v>141</v>
      </c>
      <c r="E140" s="34">
        <v>43670.567245370374</v>
      </c>
      <c r="F140" s="34">
        <v>43670.56737268518</v>
      </c>
      <c r="G140" s="19">
        <f t="shared" si="1"/>
        <v>0.1833333238</v>
      </c>
    </row>
    <row r="141">
      <c r="A141" s="1" t="s">
        <v>328</v>
      </c>
      <c r="B141" s="1" t="s">
        <v>145</v>
      </c>
      <c r="C141" s="1" t="s">
        <v>62</v>
      </c>
      <c r="D141" s="1" t="s">
        <v>142</v>
      </c>
      <c r="E141" s="34">
        <v>43670.56737268518</v>
      </c>
      <c r="F141" s="34">
        <v>43670.56753472222</v>
      </c>
      <c r="G141" s="19">
        <f t="shared" si="1"/>
        <v>0.2333333355</v>
      </c>
    </row>
    <row r="142">
      <c r="A142" s="1" t="s">
        <v>328</v>
      </c>
      <c r="B142" s="1" t="s">
        <v>145</v>
      </c>
      <c r="C142" s="1" t="s">
        <v>62</v>
      </c>
      <c r="D142" s="1" t="s">
        <v>143</v>
      </c>
      <c r="E142" s="34">
        <v>43670.56753472222</v>
      </c>
      <c r="F142" s="34">
        <v>43670.56753472222</v>
      </c>
      <c r="G142" s="19">
        <f t="shared" si="1"/>
        <v>0</v>
      </c>
    </row>
    <row r="143">
      <c r="A143" s="1" t="s">
        <v>328</v>
      </c>
      <c r="B143" s="1" t="s">
        <v>145</v>
      </c>
      <c r="C143" s="1" t="s">
        <v>63</v>
      </c>
      <c r="D143" s="1" t="s">
        <v>140</v>
      </c>
      <c r="E143" s="34">
        <v>43670.56753472222</v>
      </c>
      <c r="F143" s="34">
        <v>43670.5675462963</v>
      </c>
      <c r="G143" s="19">
        <f t="shared" si="1"/>
        <v>0.01666667056</v>
      </c>
    </row>
    <row r="144">
      <c r="A144" s="1" t="s">
        <v>328</v>
      </c>
      <c r="B144" s="1" t="s">
        <v>145</v>
      </c>
      <c r="C144" s="1" t="s">
        <v>63</v>
      </c>
      <c r="D144" s="1" t="s">
        <v>141</v>
      </c>
      <c r="E144" s="34">
        <v>43670.5675462963</v>
      </c>
      <c r="F144" s="34">
        <v>43670.567662037036</v>
      </c>
      <c r="G144" s="19">
        <f t="shared" si="1"/>
        <v>0.1666666637</v>
      </c>
    </row>
    <row r="145">
      <c r="A145" s="1" t="s">
        <v>328</v>
      </c>
      <c r="B145" s="1" t="s">
        <v>145</v>
      </c>
      <c r="C145" s="1" t="s">
        <v>63</v>
      </c>
      <c r="D145" s="1" t="s">
        <v>142</v>
      </c>
      <c r="E145" s="34">
        <v>43670.567662037036</v>
      </c>
      <c r="F145" s="34">
        <v>43670.567777777775</v>
      </c>
      <c r="G145" s="19">
        <f t="shared" si="1"/>
        <v>0.1666666637</v>
      </c>
    </row>
    <row r="146">
      <c r="A146" s="1" t="s">
        <v>328</v>
      </c>
      <c r="B146" s="1" t="s">
        <v>145</v>
      </c>
      <c r="C146" s="1" t="s">
        <v>63</v>
      </c>
      <c r="D146" s="1" t="s">
        <v>143</v>
      </c>
      <c r="E146" s="34">
        <v>43670.567777777775</v>
      </c>
      <c r="F146" s="34">
        <v>43670.567777777775</v>
      </c>
      <c r="G146" s="19">
        <f t="shared" si="1"/>
        <v>0</v>
      </c>
    </row>
    <row r="147">
      <c r="A147" s="1" t="s">
        <v>328</v>
      </c>
      <c r="B147" s="1" t="s">
        <v>145</v>
      </c>
      <c r="C147" s="1" t="s">
        <v>70</v>
      </c>
      <c r="D147" s="1" t="s">
        <v>140</v>
      </c>
      <c r="E147" s="34">
        <v>43670.567777777775</v>
      </c>
      <c r="F147" s="34">
        <v>43670.56778935185</v>
      </c>
      <c r="G147" s="19">
        <f t="shared" si="1"/>
        <v>0.01666667056</v>
      </c>
    </row>
    <row r="148">
      <c r="A148" s="1" t="s">
        <v>328</v>
      </c>
      <c r="B148" s="1" t="s">
        <v>145</v>
      </c>
      <c r="C148" s="1" t="s">
        <v>70</v>
      </c>
      <c r="D148" s="1" t="s">
        <v>141</v>
      </c>
      <c r="E148" s="34">
        <v>43670.56778935185</v>
      </c>
      <c r="F148" s="34">
        <v>43670.56790509259</v>
      </c>
      <c r="G148" s="19">
        <f t="shared" si="1"/>
        <v>0.1666666637</v>
      </c>
    </row>
    <row r="149">
      <c r="A149" s="1" t="s">
        <v>328</v>
      </c>
      <c r="B149" s="1" t="s">
        <v>145</v>
      </c>
      <c r="C149" s="1" t="s">
        <v>70</v>
      </c>
      <c r="D149" s="1" t="s">
        <v>142</v>
      </c>
      <c r="E149" s="34">
        <v>43670.56790509259</v>
      </c>
      <c r="F149" s="34">
        <v>43670.568020833336</v>
      </c>
      <c r="G149" s="19">
        <f t="shared" si="1"/>
        <v>0.1666666742</v>
      </c>
    </row>
    <row r="150">
      <c r="A150" s="1" t="s">
        <v>328</v>
      </c>
      <c r="B150" s="1" t="s">
        <v>145</v>
      </c>
      <c r="C150" s="1" t="s">
        <v>70</v>
      </c>
      <c r="D150" s="1" t="s">
        <v>143</v>
      </c>
      <c r="E150" s="34">
        <v>43670.568020833336</v>
      </c>
      <c r="F150" s="34">
        <v>43670.568020833336</v>
      </c>
      <c r="G150" s="19">
        <f t="shared" si="1"/>
        <v>0</v>
      </c>
    </row>
    <row r="151">
      <c r="A151" s="1" t="s">
        <v>328</v>
      </c>
      <c r="B151" s="1" t="s">
        <v>145</v>
      </c>
      <c r="C151" s="1" t="s">
        <v>67</v>
      </c>
      <c r="D151" s="1" t="s">
        <v>140</v>
      </c>
      <c r="E151" s="34">
        <v>43670.568020833336</v>
      </c>
      <c r="F151" s="34">
        <v>43670.568032407406</v>
      </c>
      <c r="G151" s="19">
        <f t="shared" si="1"/>
        <v>0.01666666009</v>
      </c>
    </row>
    <row r="152">
      <c r="A152" s="1" t="s">
        <v>328</v>
      </c>
      <c r="B152" s="1" t="s">
        <v>145</v>
      </c>
      <c r="C152" s="1" t="s">
        <v>67</v>
      </c>
      <c r="D152" s="1" t="s">
        <v>141</v>
      </c>
      <c r="E152" s="34">
        <v>43670.568032407406</v>
      </c>
      <c r="F152" s="34">
        <v>43670.56814814815</v>
      </c>
      <c r="G152" s="19">
        <f t="shared" si="1"/>
        <v>0.1666666742</v>
      </c>
    </row>
    <row r="153">
      <c r="A153" s="1" t="s">
        <v>328</v>
      </c>
      <c r="B153" s="1" t="s">
        <v>145</v>
      </c>
      <c r="C153" s="1" t="s">
        <v>67</v>
      </c>
      <c r="D153" s="1" t="s">
        <v>142</v>
      </c>
      <c r="E153" s="34">
        <v>43670.56814814815</v>
      </c>
      <c r="F153" s="34">
        <v>43670.56814814815</v>
      </c>
      <c r="G153" s="19">
        <f t="shared" si="1"/>
        <v>0</v>
      </c>
    </row>
    <row r="154">
      <c r="A154" s="1" t="s">
        <v>328</v>
      </c>
      <c r="B154" s="1" t="s">
        <v>145</v>
      </c>
      <c r="C154" s="1" t="s">
        <v>67</v>
      </c>
      <c r="D154" s="1" t="s">
        <v>143</v>
      </c>
      <c r="E154" s="34">
        <v>43670.56814814815</v>
      </c>
      <c r="F154" s="34">
        <v>43670.56815972222</v>
      </c>
      <c r="G154" s="19">
        <f t="shared" si="1"/>
        <v>0.01666666009</v>
      </c>
    </row>
    <row r="155">
      <c r="A155" s="1" t="s">
        <v>328</v>
      </c>
      <c r="B155" s="1" t="s">
        <v>139</v>
      </c>
      <c r="C155" s="1" t="s">
        <v>89</v>
      </c>
      <c r="D155" s="1" t="s">
        <v>140</v>
      </c>
      <c r="E155" s="34">
        <v>43670.32420138889</v>
      </c>
      <c r="F155" s="34">
        <v>43670.3262962963</v>
      </c>
      <c r="G155" s="19">
        <f t="shared" si="1"/>
        <v>3.01666667</v>
      </c>
    </row>
    <row r="156">
      <c r="A156" s="1" t="s">
        <v>328</v>
      </c>
      <c r="B156" s="1" t="s">
        <v>139</v>
      </c>
      <c r="C156" s="1" t="s">
        <v>89</v>
      </c>
      <c r="D156" s="1" t="s">
        <v>141</v>
      </c>
      <c r="E156" s="34">
        <v>43670.3262962963</v>
      </c>
      <c r="F156" s="34">
        <v>43670.372465277775</v>
      </c>
      <c r="G156" s="19">
        <f t="shared" si="1"/>
        <v>66.48333333</v>
      </c>
    </row>
    <row r="157">
      <c r="A157" s="1" t="s">
        <v>328</v>
      </c>
      <c r="B157" s="1" t="s">
        <v>139</v>
      </c>
      <c r="C157" s="1" t="s">
        <v>89</v>
      </c>
      <c r="D157" s="1" t="s">
        <v>142</v>
      </c>
      <c r="E157" s="34">
        <v>43670.372465277775</v>
      </c>
      <c r="F157" s="34">
        <v>43670.40552083333</v>
      </c>
      <c r="G157" s="19">
        <f t="shared" si="1"/>
        <v>47.6</v>
      </c>
    </row>
    <row r="158">
      <c r="A158" s="1" t="s">
        <v>328</v>
      </c>
      <c r="B158" s="1" t="s">
        <v>139</v>
      </c>
      <c r="C158" s="1" t="s">
        <v>89</v>
      </c>
      <c r="D158" s="1" t="s">
        <v>143</v>
      </c>
      <c r="E158" s="34">
        <v>43670.40552083333</v>
      </c>
      <c r="F158" s="34">
        <v>43670.405694444446</v>
      </c>
      <c r="G158" s="19">
        <f t="shared" si="1"/>
        <v>0.2500000061</v>
      </c>
    </row>
    <row r="159">
      <c r="A159" s="1" t="s">
        <v>328</v>
      </c>
      <c r="B159" s="1" t="s">
        <v>139</v>
      </c>
      <c r="C159" s="1" t="s">
        <v>91</v>
      </c>
      <c r="D159" s="1" t="s">
        <v>140</v>
      </c>
      <c r="E159" s="34">
        <v>43670.40578703704</v>
      </c>
      <c r="F159" s="34">
        <v>43670.409097222226</v>
      </c>
      <c r="G159" s="19">
        <f t="shared" si="1"/>
        <v>4.76666667</v>
      </c>
    </row>
    <row r="160">
      <c r="A160" s="1" t="s">
        <v>328</v>
      </c>
      <c r="B160" s="1" t="s">
        <v>139</v>
      </c>
      <c r="C160" s="1" t="s">
        <v>91</v>
      </c>
      <c r="D160" s="1" t="s">
        <v>141</v>
      </c>
      <c r="E160" s="34">
        <v>43670.409097222226</v>
      </c>
      <c r="F160" s="34">
        <v>43670.45377314815</v>
      </c>
      <c r="G160" s="19">
        <f t="shared" si="1"/>
        <v>64.33333333</v>
      </c>
    </row>
    <row r="161">
      <c r="A161" s="1" t="s">
        <v>328</v>
      </c>
      <c r="B161" s="1" t="s">
        <v>139</v>
      </c>
      <c r="C161" s="1" t="s">
        <v>91</v>
      </c>
      <c r="D161" s="1" t="s">
        <v>142</v>
      </c>
      <c r="E161" s="34">
        <v>43670.45377314815</v>
      </c>
      <c r="F161" s="34">
        <v>43670.50074074074</v>
      </c>
      <c r="G161" s="19">
        <f t="shared" si="1"/>
        <v>67.63333333</v>
      </c>
    </row>
    <row r="162">
      <c r="A162" s="1" t="s">
        <v>328</v>
      </c>
      <c r="B162" s="1" t="s">
        <v>139</v>
      </c>
      <c r="C162" s="1" t="s">
        <v>91</v>
      </c>
      <c r="D162" s="1" t="s">
        <v>143</v>
      </c>
      <c r="E162" s="34">
        <v>43670.50074074074</v>
      </c>
      <c r="F162" s="34">
        <v>43670.50090277778</v>
      </c>
      <c r="G162" s="19">
        <f t="shared" si="1"/>
        <v>0.2333333355</v>
      </c>
    </row>
    <row r="163">
      <c r="A163" s="1" t="s">
        <v>328</v>
      </c>
      <c r="B163" s="1" t="s">
        <v>139</v>
      </c>
      <c r="C163" s="1" t="s">
        <v>87</v>
      </c>
      <c r="D163" s="1" t="s">
        <v>140</v>
      </c>
      <c r="E163" s="34">
        <v>43670.50096064815</v>
      </c>
      <c r="F163" s="34">
        <v>43670.501122685186</v>
      </c>
      <c r="G163" s="19">
        <f t="shared" si="1"/>
        <v>0.2333333355</v>
      </c>
    </row>
    <row r="164">
      <c r="A164" s="1" t="s">
        <v>328</v>
      </c>
      <c r="B164" s="1" t="s">
        <v>139</v>
      </c>
      <c r="C164" s="1" t="s">
        <v>87</v>
      </c>
      <c r="D164" s="1" t="s">
        <v>141</v>
      </c>
      <c r="E164" s="34">
        <v>43670.501122685186</v>
      </c>
      <c r="F164" s="34">
        <v>43670.5034375</v>
      </c>
      <c r="G164" s="19">
        <f t="shared" si="1"/>
        <v>3.333333337</v>
      </c>
    </row>
    <row r="165">
      <c r="A165" s="1" t="s">
        <v>328</v>
      </c>
      <c r="B165" s="1" t="s">
        <v>139</v>
      </c>
      <c r="C165" s="1" t="s">
        <v>87</v>
      </c>
      <c r="D165" s="1" t="s">
        <v>142</v>
      </c>
      <c r="E165" s="34">
        <v>43670.5034375</v>
      </c>
      <c r="F165" s="34">
        <v>43670.51052083333</v>
      </c>
      <c r="G165" s="19">
        <f t="shared" si="1"/>
        <v>10.2</v>
      </c>
    </row>
    <row r="166">
      <c r="A166" s="1" t="s">
        <v>328</v>
      </c>
      <c r="B166" s="1" t="s">
        <v>139</v>
      </c>
      <c r="C166" s="1" t="s">
        <v>87</v>
      </c>
      <c r="D166" s="1" t="s">
        <v>143</v>
      </c>
      <c r="E166" s="34">
        <v>43670.51052083333</v>
      </c>
      <c r="F166" s="34">
        <v>43670.51053240741</v>
      </c>
      <c r="G166" s="19">
        <f t="shared" si="1"/>
        <v>0.01666667056</v>
      </c>
    </row>
    <row r="167">
      <c r="A167" s="1" t="s">
        <v>328</v>
      </c>
      <c r="B167" s="1" t="s">
        <v>139</v>
      </c>
      <c r="C167" s="1" t="s">
        <v>93</v>
      </c>
      <c r="D167" s="1" t="s">
        <v>140</v>
      </c>
      <c r="E167" s="34">
        <v>43670.51059027778</v>
      </c>
      <c r="F167" s="34">
        <v>43670.510729166665</v>
      </c>
      <c r="G167" s="19">
        <f t="shared" si="1"/>
        <v>0.1999999944</v>
      </c>
    </row>
    <row r="168">
      <c r="A168" s="1" t="s">
        <v>328</v>
      </c>
      <c r="B168" s="1" t="s">
        <v>139</v>
      </c>
      <c r="C168" s="1" t="s">
        <v>93</v>
      </c>
      <c r="D168" s="1" t="s">
        <v>141</v>
      </c>
      <c r="E168" s="34">
        <v>43670.510729166665</v>
      </c>
      <c r="F168" s="34">
        <v>43670.51222222222</v>
      </c>
      <c r="G168" s="19">
        <f t="shared" si="1"/>
        <v>2.15</v>
      </c>
    </row>
    <row r="169">
      <c r="A169" s="1" t="s">
        <v>328</v>
      </c>
      <c r="B169" s="1" t="s">
        <v>139</v>
      </c>
      <c r="C169" s="1" t="s">
        <v>93</v>
      </c>
      <c r="D169" s="1" t="s">
        <v>142</v>
      </c>
      <c r="E169" s="34">
        <v>43670.51222222222</v>
      </c>
      <c r="F169" s="34">
        <v>43670.51630787037</v>
      </c>
      <c r="G169" s="19">
        <f t="shared" si="1"/>
        <v>5.883333336</v>
      </c>
    </row>
    <row r="170">
      <c r="A170" s="1" t="s">
        <v>328</v>
      </c>
      <c r="B170" s="1" t="s">
        <v>139</v>
      </c>
      <c r="C170" s="1" t="s">
        <v>93</v>
      </c>
      <c r="D170" s="1" t="s">
        <v>143</v>
      </c>
      <c r="E170" s="34">
        <v>43670.51630787037</v>
      </c>
      <c r="F170" s="34">
        <v>43670.51631944445</v>
      </c>
      <c r="G170" s="19">
        <f t="shared" si="1"/>
        <v>0.01666667056</v>
      </c>
    </row>
    <row r="171">
      <c r="A171" s="1" t="s">
        <v>328</v>
      </c>
      <c r="B171" s="1" t="s">
        <v>139</v>
      </c>
      <c r="C171" s="1" t="s">
        <v>88</v>
      </c>
      <c r="D171" s="1" t="s">
        <v>140</v>
      </c>
      <c r="E171" s="34">
        <v>43670.516377314816</v>
      </c>
      <c r="F171" s="34">
        <v>43670.51650462963</v>
      </c>
      <c r="G171" s="19">
        <f t="shared" si="1"/>
        <v>0.1833333343</v>
      </c>
    </row>
    <row r="172">
      <c r="A172" s="1" t="s">
        <v>328</v>
      </c>
      <c r="B172" s="1" t="s">
        <v>139</v>
      </c>
      <c r="C172" s="1" t="s">
        <v>88</v>
      </c>
      <c r="D172" s="1" t="s">
        <v>141</v>
      </c>
      <c r="E172" s="34">
        <v>43670.51650462963</v>
      </c>
      <c r="F172" s="34">
        <v>43670.51802083333</v>
      </c>
      <c r="G172" s="19">
        <f t="shared" si="1"/>
        <v>2.18333333</v>
      </c>
    </row>
    <row r="173">
      <c r="A173" s="1" t="s">
        <v>328</v>
      </c>
      <c r="B173" s="1" t="s">
        <v>139</v>
      </c>
      <c r="C173" s="1" t="s">
        <v>88</v>
      </c>
      <c r="D173" s="1" t="s">
        <v>142</v>
      </c>
      <c r="E173" s="34">
        <v>43670.51802083333</v>
      </c>
      <c r="F173" s="34">
        <v>43670.52128472222</v>
      </c>
      <c r="G173" s="19">
        <f t="shared" si="1"/>
        <v>4.699999999</v>
      </c>
    </row>
    <row r="174">
      <c r="A174" s="1" t="s">
        <v>328</v>
      </c>
      <c r="B174" s="1" t="s">
        <v>139</v>
      </c>
      <c r="C174" s="1" t="s">
        <v>88</v>
      </c>
      <c r="D174" s="1" t="s">
        <v>143</v>
      </c>
      <c r="E174" s="34">
        <v>43670.52128472222</v>
      </c>
      <c r="F174" s="34">
        <v>43670.52128472222</v>
      </c>
      <c r="G174" s="19">
        <f t="shared" si="1"/>
        <v>0</v>
      </c>
    </row>
    <row r="175">
      <c r="A175" s="1" t="s">
        <v>328</v>
      </c>
      <c r="B175" s="1" t="s">
        <v>139</v>
      </c>
      <c r="C175" s="1" t="s">
        <v>85</v>
      </c>
      <c r="D175" s="1" t="s">
        <v>140</v>
      </c>
      <c r="E175" s="34">
        <v>43670.52134259259</v>
      </c>
      <c r="F175" s="34">
        <v>43670.52138888889</v>
      </c>
      <c r="G175" s="19">
        <f t="shared" si="1"/>
        <v>0.06666667177</v>
      </c>
    </row>
    <row r="176">
      <c r="A176" s="1" t="s">
        <v>328</v>
      </c>
      <c r="B176" s="1" t="s">
        <v>139</v>
      </c>
      <c r="C176" s="1" t="s">
        <v>85</v>
      </c>
      <c r="D176" s="1" t="s">
        <v>141</v>
      </c>
      <c r="E176" s="34">
        <v>43670.52138888889</v>
      </c>
      <c r="F176" s="34">
        <v>43670.52186342593</v>
      </c>
      <c r="G176" s="19">
        <f t="shared" si="1"/>
        <v>0.6833333359</v>
      </c>
    </row>
    <row r="177">
      <c r="A177" s="1" t="s">
        <v>328</v>
      </c>
      <c r="B177" s="1" t="s">
        <v>139</v>
      </c>
      <c r="C177" s="1" t="s">
        <v>85</v>
      </c>
      <c r="D177" s="1" t="s">
        <v>142</v>
      </c>
      <c r="E177" s="34">
        <v>43670.52186342593</v>
      </c>
      <c r="F177" s="34">
        <v>43670.52270833333</v>
      </c>
      <c r="G177" s="19">
        <f t="shared" si="1"/>
        <v>1.216666658</v>
      </c>
    </row>
    <row r="178">
      <c r="A178" s="1" t="s">
        <v>328</v>
      </c>
      <c r="B178" s="1" t="s">
        <v>139</v>
      </c>
      <c r="C178" s="1" t="s">
        <v>85</v>
      </c>
      <c r="D178" s="1" t="s">
        <v>143</v>
      </c>
      <c r="E178" s="34">
        <v>43670.52270833333</v>
      </c>
      <c r="F178" s="34">
        <v>43670.52270833333</v>
      </c>
      <c r="G178" s="19">
        <f t="shared" si="1"/>
        <v>0</v>
      </c>
    </row>
    <row r="179">
      <c r="A179" s="1" t="s">
        <v>328</v>
      </c>
      <c r="B179" s="1" t="s">
        <v>145</v>
      </c>
      <c r="C179" s="1" t="s">
        <v>91</v>
      </c>
      <c r="D179" s="1" t="s">
        <v>146</v>
      </c>
      <c r="E179" s="34">
        <v>43680.46267361111</v>
      </c>
      <c r="F179" s="34">
        <v>43680.468518518515</v>
      </c>
      <c r="G179" s="19">
        <f t="shared" si="1"/>
        <v>8.416666664</v>
      </c>
    </row>
    <row r="180">
      <c r="A180" s="1" t="s">
        <v>328</v>
      </c>
      <c r="B180" s="1" t="s">
        <v>145</v>
      </c>
      <c r="C180" s="1" t="s">
        <v>89</v>
      </c>
      <c r="D180" s="1" t="s">
        <v>146</v>
      </c>
      <c r="E180" s="34">
        <v>43680.46853009259</v>
      </c>
      <c r="F180" s="34">
        <v>43680.47184027778</v>
      </c>
      <c r="G180" s="19">
        <f t="shared" si="1"/>
        <v>4.76666667</v>
      </c>
    </row>
    <row r="181">
      <c r="A181" s="1" t="s">
        <v>328</v>
      </c>
      <c r="B181" s="1" t="s">
        <v>145</v>
      </c>
      <c r="C181" s="1" t="s">
        <v>93</v>
      </c>
      <c r="D181" s="1" t="s">
        <v>146</v>
      </c>
      <c r="E181" s="34">
        <v>43680.47184027778</v>
      </c>
      <c r="F181" s="34">
        <v>43680.47206018519</v>
      </c>
      <c r="G181" s="19">
        <f t="shared" si="1"/>
        <v>0.3166666673</v>
      </c>
    </row>
    <row r="182">
      <c r="A182" s="1" t="s">
        <v>328</v>
      </c>
      <c r="B182" s="1" t="s">
        <v>145</v>
      </c>
      <c r="C182" s="1" t="s">
        <v>87</v>
      </c>
      <c r="D182" s="1" t="s">
        <v>146</v>
      </c>
      <c r="E182" s="34">
        <v>43680.47206018519</v>
      </c>
      <c r="F182" s="34">
        <v>43680.47211805556</v>
      </c>
      <c r="G182" s="19">
        <f t="shared" si="1"/>
        <v>0.08333333186</v>
      </c>
    </row>
    <row r="183">
      <c r="A183" s="1" t="s">
        <v>328</v>
      </c>
      <c r="B183" s="1" t="s">
        <v>145</v>
      </c>
      <c r="C183" s="1" t="s">
        <v>88</v>
      </c>
      <c r="D183" s="1" t="s">
        <v>146</v>
      </c>
      <c r="E183" s="34">
        <v>43680.47212962963</v>
      </c>
      <c r="F183" s="34">
        <v>43680.47216435185</v>
      </c>
      <c r="G183" s="19">
        <f t="shared" si="1"/>
        <v>0.05000000121</v>
      </c>
    </row>
    <row r="184">
      <c r="A184" s="1" t="s">
        <v>328</v>
      </c>
      <c r="B184" s="1" t="s">
        <v>145</v>
      </c>
      <c r="C184" s="1" t="s">
        <v>85</v>
      </c>
      <c r="D184" s="1" t="s">
        <v>146</v>
      </c>
      <c r="E184" s="34">
        <v>43680.47216435185</v>
      </c>
      <c r="F184" s="34">
        <v>43680.47216435185</v>
      </c>
      <c r="G184" s="19">
        <f t="shared" si="1"/>
        <v>0</v>
      </c>
    </row>
    <row r="185">
      <c r="A185" s="1" t="s">
        <v>328</v>
      </c>
      <c r="B185" s="1" t="s">
        <v>139</v>
      </c>
      <c r="C185" s="1" t="s">
        <v>83</v>
      </c>
      <c r="D185" s="1" t="s">
        <v>146</v>
      </c>
      <c r="E185" s="34">
        <v>43676.384467592594</v>
      </c>
      <c r="F185" s="34">
        <v>43677.16818287037</v>
      </c>
      <c r="G185" s="19">
        <f t="shared" si="1"/>
        <v>1128.55</v>
      </c>
    </row>
    <row r="186">
      <c r="A186" s="1" t="s">
        <v>328</v>
      </c>
      <c r="B186" s="1" t="s">
        <v>139</v>
      </c>
      <c r="C186" s="1" t="s">
        <v>76</v>
      </c>
      <c r="D186" s="1" t="s">
        <v>146</v>
      </c>
      <c r="E186" s="34">
        <v>43677.16825231481</v>
      </c>
      <c r="F186" s="34">
        <v>43677.903275462966</v>
      </c>
      <c r="G186" s="19">
        <f t="shared" si="1"/>
        <v>1058.433333</v>
      </c>
    </row>
    <row r="187">
      <c r="A187" s="1" t="s">
        <v>328</v>
      </c>
      <c r="B187" s="1" t="s">
        <v>139</v>
      </c>
      <c r="C187" s="1" t="s">
        <v>79</v>
      </c>
      <c r="D187" s="1" t="s">
        <v>146</v>
      </c>
      <c r="E187" s="34">
        <v>43677.90332175926</v>
      </c>
      <c r="F187" s="34">
        <v>43678.160462962966</v>
      </c>
      <c r="G187" s="19">
        <f t="shared" si="1"/>
        <v>370.2833333</v>
      </c>
    </row>
    <row r="188">
      <c r="A188" s="1" t="s">
        <v>328</v>
      </c>
      <c r="B188" s="1" t="s">
        <v>139</v>
      </c>
      <c r="C188" s="1" t="s">
        <v>81</v>
      </c>
      <c r="D188" s="1" t="s">
        <v>146</v>
      </c>
      <c r="E188" s="34">
        <v>43678.16050925926</v>
      </c>
      <c r="F188" s="34">
        <v>43678.336064814815</v>
      </c>
      <c r="G188" s="19">
        <f t="shared" si="1"/>
        <v>252.8</v>
      </c>
    </row>
    <row r="189">
      <c r="A189" s="1" t="s">
        <v>328</v>
      </c>
      <c r="B189" s="1" t="s">
        <v>139</v>
      </c>
      <c r="C189" s="1" t="s">
        <v>82</v>
      </c>
      <c r="D189" s="1" t="s">
        <v>146</v>
      </c>
      <c r="E189" s="34">
        <v>43678.33609953704</v>
      </c>
      <c r="F189" s="34">
        <v>43678.36728009259</v>
      </c>
      <c r="G189" s="19">
        <f t="shared" si="1"/>
        <v>44.9</v>
      </c>
    </row>
    <row r="190">
      <c r="A190" s="1" t="s">
        <v>328</v>
      </c>
      <c r="B190" s="1" t="s">
        <v>139</v>
      </c>
      <c r="C190" s="1" t="s">
        <v>78</v>
      </c>
      <c r="D190" s="1" t="s">
        <v>146</v>
      </c>
      <c r="E190" s="34">
        <v>43678.367314814815</v>
      </c>
      <c r="F190" s="34">
        <v>43678.391388888886</v>
      </c>
      <c r="G190" s="19">
        <f t="shared" si="1"/>
        <v>34.66666666</v>
      </c>
    </row>
    <row r="191">
      <c r="A191" s="1" t="s">
        <v>328</v>
      </c>
      <c r="B191" s="1" t="s">
        <v>139</v>
      </c>
      <c r="C191" s="1" t="s">
        <v>74</v>
      </c>
      <c r="D191" s="1" t="s">
        <v>146</v>
      </c>
      <c r="E191" s="34">
        <v>43678.39141203704</v>
      </c>
      <c r="F191" s="34">
        <v>43678.392118055555</v>
      </c>
      <c r="G191" s="19">
        <f t="shared" si="1"/>
        <v>1.016666663</v>
      </c>
    </row>
    <row r="192">
      <c r="A192" s="1" t="s">
        <v>328</v>
      </c>
      <c r="B192" s="1" t="s">
        <v>144</v>
      </c>
      <c r="C192" s="1" t="s">
        <v>83</v>
      </c>
      <c r="D192" s="1" t="s">
        <v>146</v>
      </c>
      <c r="E192" s="34">
        <v>43676.32184027778</v>
      </c>
      <c r="F192" s="34">
        <v>43676.33965277778</v>
      </c>
      <c r="G192" s="19">
        <f t="shared" si="1"/>
        <v>25.65</v>
      </c>
    </row>
    <row r="193">
      <c r="A193" s="1" t="s">
        <v>328</v>
      </c>
      <c r="B193" s="1" t="s">
        <v>144</v>
      </c>
      <c r="C193" s="1" t="s">
        <v>76</v>
      </c>
      <c r="D193" s="1" t="s">
        <v>146</v>
      </c>
      <c r="E193" s="34">
        <v>43676.33966435185</v>
      </c>
      <c r="F193" s="34">
        <v>43676.35804398148</v>
      </c>
      <c r="G193" s="19">
        <f t="shared" si="1"/>
        <v>26.46666667</v>
      </c>
    </row>
    <row r="194">
      <c r="A194" s="1" t="s">
        <v>328</v>
      </c>
      <c r="B194" s="1" t="s">
        <v>144</v>
      </c>
      <c r="C194" s="1" t="s">
        <v>81</v>
      </c>
      <c r="D194" s="1" t="s">
        <v>146</v>
      </c>
      <c r="E194" s="34">
        <v>43676.35804398148</v>
      </c>
      <c r="F194" s="34">
        <v>43676.37076388889</v>
      </c>
      <c r="G194" s="19">
        <f t="shared" si="1"/>
        <v>18.31666666</v>
      </c>
    </row>
    <row r="195">
      <c r="A195" s="1" t="s">
        <v>328</v>
      </c>
      <c r="B195" s="1" t="s">
        <v>144</v>
      </c>
      <c r="C195" s="1" t="s">
        <v>79</v>
      </c>
      <c r="D195" s="1" t="s">
        <v>146</v>
      </c>
      <c r="E195" s="34">
        <v>43676.37076388889</v>
      </c>
      <c r="F195" s="34">
        <v>43676.38113425926</v>
      </c>
      <c r="G195" s="19">
        <f t="shared" si="1"/>
        <v>14.93333334</v>
      </c>
    </row>
    <row r="196">
      <c r="A196" s="1" t="s">
        <v>328</v>
      </c>
      <c r="B196" s="1" t="s">
        <v>144</v>
      </c>
      <c r="C196" s="1" t="s">
        <v>82</v>
      </c>
      <c r="D196" s="1" t="s">
        <v>146</v>
      </c>
      <c r="E196" s="34">
        <v>43676.38113425926</v>
      </c>
      <c r="F196" s="34">
        <v>43676.382881944446</v>
      </c>
      <c r="G196" s="19">
        <f t="shared" si="1"/>
        <v>2.516666668</v>
      </c>
    </row>
    <row r="197">
      <c r="A197" s="1" t="s">
        <v>328</v>
      </c>
      <c r="B197" s="1" t="s">
        <v>144</v>
      </c>
      <c r="C197" s="1" t="s">
        <v>78</v>
      </c>
      <c r="D197" s="1" t="s">
        <v>146</v>
      </c>
      <c r="E197" s="34">
        <v>43676.382881944446</v>
      </c>
      <c r="F197" s="34">
        <v>43676.384351851855</v>
      </c>
      <c r="G197" s="19">
        <f t="shared" si="1"/>
        <v>2.116666669</v>
      </c>
    </row>
    <row r="198">
      <c r="A198" s="1" t="s">
        <v>328</v>
      </c>
      <c r="B198" s="1" t="s">
        <v>144</v>
      </c>
      <c r="C198" s="1" t="s">
        <v>74</v>
      </c>
      <c r="D198" s="1" t="s">
        <v>146</v>
      </c>
      <c r="E198" s="34">
        <v>43676.384363425925</v>
      </c>
      <c r="F198" s="34">
        <v>43676.38439814815</v>
      </c>
      <c r="G198" s="19">
        <f t="shared" si="1"/>
        <v>0.05000000121</v>
      </c>
    </row>
    <row r="199">
      <c r="A199" s="1" t="s">
        <v>328</v>
      </c>
      <c r="B199" s="1" t="s">
        <v>144</v>
      </c>
      <c r="C199" s="1" t="s">
        <v>83</v>
      </c>
      <c r="D199" s="1" t="s">
        <v>140</v>
      </c>
      <c r="E199" s="34">
        <v>43669.67538194444</v>
      </c>
      <c r="F199" s="34">
        <v>43669.676087962966</v>
      </c>
      <c r="G199" s="19">
        <f t="shared" si="1"/>
        <v>1.016666674</v>
      </c>
    </row>
    <row r="200">
      <c r="A200" s="1" t="s">
        <v>328</v>
      </c>
      <c r="B200" s="1" t="s">
        <v>144</v>
      </c>
      <c r="C200" s="1" t="s">
        <v>83</v>
      </c>
      <c r="D200" s="1" t="s">
        <v>141</v>
      </c>
      <c r="E200" s="34">
        <v>43669.676087962966</v>
      </c>
      <c r="F200" s="34">
        <v>43669.67954861111</v>
      </c>
      <c r="G200" s="19">
        <f t="shared" si="1"/>
        <v>4.983333325</v>
      </c>
    </row>
    <row r="201">
      <c r="A201" s="1" t="s">
        <v>328</v>
      </c>
      <c r="B201" s="1" t="s">
        <v>144</v>
      </c>
      <c r="C201" s="1" t="s">
        <v>83</v>
      </c>
      <c r="D201" s="1" t="s">
        <v>142</v>
      </c>
      <c r="E201" s="34">
        <v>43669.679560185185</v>
      </c>
      <c r="F201" s="34">
        <v>43669.68806712963</v>
      </c>
      <c r="G201" s="19">
        <f t="shared" si="1"/>
        <v>12.25</v>
      </c>
    </row>
    <row r="202">
      <c r="A202" s="1" t="s">
        <v>328</v>
      </c>
      <c r="B202" s="1" t="s">
        <v>144</v>
      </c>
      <c r="C202" s="1" t="s">
        <v>83</v>
      </c>
      <c r="D202" s="1" t="s">
        <v>143</v>
      </c>
      <c r="E202" s="34">
        <v>43669.68806712963</v>
      </c>
      <c r="F202" s="34">
        <v>43669.6880787037</v>
      </c>
      <c r="G202" s="19">
        <f t="shared" si="1"/>
        <v>0.01666666009</v>
      </c>
    </row>
    <row r="203">
      <c r="A203" s="1" t="s">
        <v>328</v>
      </c>
      <c r="B203" s="1" t="s">
        <v>144</v>
      </c>
      <c r="C203" s="1" t="s">
        <v>76</v>
      </c>
      <c r="D203" s="1" t="s">
        <v>140</v>
      </c>
      <c r="E203" s="34">
        <v>43669.68809027778</v>
      </c>
      <c r="F203" s="34">
        <v>43669.688310185185</v>
      </c>
      <c r="G203" s="19">
        <f t="shared" si="1"/>
        <v>0.3166666673</v>
      </c>
    </row>
    <row r="204">
      <c r="A204" s="1" t="s">
        <v>328</v>
      </c>
      <c r="B204" s="1" t="s">
        <v>144</v>
      </c>
      <c r="C204" s="1" t="s">
        <v>76</v>
      </c>
      <c r="D204" s="1" t="s">
        <v>141</v>
      </c>
      <c r="E204" s="34">
        <v>43669.688310185185</v>
      </c>
      <c r="F204" s="34">
        <v>43669.69142361111</v>
      </c>
      <c r="G204" s="19">
        <f t="shared" si="1"/>
        <v>4.483333334</v>
      </c>
    </row>
    <row r="205">
      <c r="A205" s="1" t="s">
        <v>328</v>
      </c>
      <c r="B205" s="1" t="s">
        <v>144</v>
      </c>
      <c r="C205" s="1" t="s">
        <v>76</v>
      </c>
      <c r="D205" s="1" t="s">
        <v>142</v>
      </c>
      <c r="E205" s="34">
        <v>43669.69142361111</v>
      </c>
      <c r="F205" s="34">
        <v>43669.69918981481</v>
      </c>
      <c r="G205" s="19">
        <f t="shared" si="1"/>
        <v>11.18333333</v>
      </c>
    </row>
    <row r="206">
      <c r="A206" s="1" t="s">
        <v>328</v>
      </c>
      <c r="B206" s="1" t="s">
        <v>144</v>
      </c>
      <c r="C206" s="1" t="s">
        <v>76</v>
      </c>
      <c r="D206" s="1" t="s">
        <v>143</v>
      </c>
      <c r="E206" s="34">
        <v>43669.69918981481</v>
      </c>
      <c r="F206" s="34">
        <v>43669.699212962965</v>
      </c>
      <c r="G206" s="19">
        <f t="shared" si="1"/>
        <v>0.03333334113</v>
      </c>
    </row>
    <row r="207">
      <c r="A207" s="1" t="s">
        <v>328</v>
      </c>
      <c r="B207" s="1" t="s">
        <v>144</v>
      </c>
      <c r="C207" s="1" t="s">
        <v>81</v>
      </c>
      <c r="D207" s="1" t="s">
        <v>140</v>
      </c>
      <c r="E207" s="34">
        <v>43669.699212962965</v>
      </c>
      <c r="F207" s="34">
        <v>43669.69938657407</v>
      </c>
      <c r="G207" s="19">
        <f t="shared" si="1"/>
        <v>0.2499999956</v>
      </c>
    </row>
    <row r="208">
      <c r="A208" s="1" t="s">
        <v>328</v>
      </c>
      <c r="B208" s="1" t="s">
        <v>144</v>
      </c>
      <c r="C208" s="1" t="s">
        <v>81</v>
      </c>
      <c r="D208" s="1" t="s">
        <v>141</v>
      </c>
      <c r="E208" s="34">
        <v>43669.69938657407</v>
      </c>
      <c r="F208" s="34">
        <v>43669.70202546296</v>
      </c>
      <c r="G208" s="19">
        <f t="shared" si="1"/>
        <v>3.799999998</v>
      </c>
    </row>
    <row r="209">
      <c r="A209" s="1" t="s">
        <v>328</v>
      </c>
      <c r="B209" s="1" t="s">
        <v>144</v>
      </c>
      <c r="C209" s="1" t="s">
        <v>81</v>
      </c>
      <c r="D209" s="1" t="s">
        <v>142</v>
      </c>
      <c r="E209" s="34">
        <v>43669.70202546296</v>
      </c>
      <c r="F209" s="34">
        <v>43669.71303240741</v>
      </c>
      <c r="G209" s="19">
        <f t="shared" si="1"/>
        <v>15.85000001</v>
      </c>
    </row>
    <row r="210">
      <c r="A210" s="1" t="s">
        <v>328</v>
      </c>
      <c r="B210" s="1" t="s">
        <v>144</v>
      </c>
      <c r="C210" s="1" t="s">
        <v>81</v>
      </c>
      <c r="D210" s="1" t="s">
        <v>143</v>
      </c>
      <c r="E210" s="34">
        <v>43669.71303240741</v>
      </c>
      <c r="F210" s="34">
        <v>43669.713055555556</v>
      </c>
      <c r="G210" s="19">
        <f t="shared" si="1"/>
        <v>0.03333333065</v>
      </c>
    </row>
    <row r="211">
      <c r="A211" s="1" t="s">
        <v>328</v>
      </c>
      <c r="B211" s="1" t="s">
        <v>144</v>
      </c>
      <c r="C211" s="1" t="s">
        <v>79</v>
      </c>
      <c r="D211" s="1" t="s">
        <v>140</v>
      </c>
      <c r="E211" s="34">
        <v>43669.71306712963</v>
      </c>
      <c r="F211" s="34">
        <v>43669.713425925926</v>
      </c>
      <c r="G211" s="19">
        <f t="shared" si="1"/>
        <v>0.5166666617</v>
      </c>
    </row>
    <row r="212">
      <c r="A212" s="1" t="s">
        <v>328</v>
      </c>
      <c r="B212" s="1" t="s">
        <v>144</v>
      </c>
      <c r="C212" s="1" t="s">
        <v>79</v>
      </c>
      <c r="D212" s="1" t="s">
        <v>141</v>
      </c>
      <c r="E212" s="34">
        <v>43669.713425925926</v>
      </c>
      <c r="F212" s="34">
        <v>43669.71565972222</v>
      </c>
      <c r="G212" s="19">
        <f t="shared" si="1"/>
        <v>3.216666664</v>
      </c>
    </row>
    <row r="213">
      <c r="A213" s="1" t="s">
        <v>328</v>
      </c>
      <c r="B213" s="1" t="s">
        <v>144</v>
      </c>
      <c r="C213" s="1" t="s">
        <v>79</v>
      </c>
      <c r="D213" s="1" t="s">
        <v>142</v>
      </c>
      <c r="E213" s="34">
        <v>43669.71565972222</v>
      </c>
      <c r="F213" s="34">
        <v>43669.72244212963</v>
      </c>
      <c r="G213" s="19">
        <f t="shared" si="1"/>
        <v>9.766666666</v>
      </c>
    </row>
    <row r="214">
      <c r="A214" s="1" t="s">
        <v>328</v>
      </c>
      <c r="B214" s="1" t="s">
        <v>144</v>
      </c>
      <c r="C214" s="1" t="s">
        <v>79</v>
      </c>
      <c r="D214" s="1" t="s">
        <v>143</v>
      </c>
      <c r="E214" s="34">
        <v>43669.72244212963</v>
      </c>
      <c r="F214" s="34">
        <v>43669.72247685185</v>
      </c>
      <c r="G214" s="19">
        <f t="shared" si="1"/>
        <v>0.05000000121</v>
      </c>
    </row>
    <row r="215">
      <c r="A215" s="1" t="s">
        <v>328</v>
      </c>
      <c r="B215" s="1" t="s">
        <v>144</v>
      </c>
      <c r="C215" s="1" t="s">
        <v>82</v>
      </c>
      <c r="D215" s="1" t="s">
        <v>140</v>
      </c>
      <c r="E215" s="34">
        <v>43669.72247685185</v>
      </c>
      <c r="F215" s="34">
        <v>43669.722708333335</v>
      </c>
      <c r="G215" s="19">
        <f t="shared" si="1"/>
        <v>0.3333333379</v>
      </c>
    </row>
    <row r="216">
      <c r="A216" s="1" t="s">
        <v>328</v>
      </c>
      <c r="B216" s="1" t="s">
        <v>144</v>
      </c>
      <c r="C216" s="1" t="s">
        <v>82</v>
      </c>
      <c r="D216" s="1" t="s">
        <v>141</v>
      </c>
      <c r="E216" s="34">
        <v>43669.722708333335</v>
      </c>
      <c r="F216" s="34">
        <v>43669.72381944444</v>
      </c>
      <c r="G216" s="19">
        <f t="shared" si="1"/>
        <v>1.599999997</v>
      </c>
    </row>
    <row r="217">
      <c r="A217" s="1" t="s">
        <v>328</v>
      </c>
      <c r="B217" s="1" t="s">
        <v>144</v>
      </c>
      <c r="C217" s="1" t="s">
        <v>82</v>
      </c>
      <c r="D217" s="1" t="s">
        <v>142</v>
      </c>
      <c r="E217" s="34">
        <v>43669.72381944444</v>
      </c>
      <c r="F217" s="34">
        <v>43669.728541666664</v>
      </c>
      <c r="G217" s="19">
        <f t="shared" si="1"/>
        <v>6.799999997</v>
      </c>
    </row>
    <row r="218">
      <c r="A218" s="1" t="s">
        <v>328</v>
      </c>
      <c r="B218" s="1" t="s">
        <v>144</v>
      </c>
      <c r="C218" s="1" t="s">
        <v>82</v>
      </c>
      <c r="D218" s="1" t="s">
        <v>143</v>
      </c>
      <c r="E218" s="34">
        <v>43669.728541666664</v>
      </c>
      <c r="F218" s="34">
        <v>43669.72856481482</v>
      </c>
      <c r="G218" s="19">
        <f t="shared" si="1"/>
        <v>0.03333334113</v>
      </c>
    </row>
    <row r="219">
      <c r="A219" s="1" t="s">
        <v>328</v>
      </c>
      <c r="B219" s="1" t="s">
        <v>144</v>
      </c>
      <c r="C219" s="1" t="s">
        <v>78</v>
      </c>
      <c r="D219" s="1" t="s">
        <v>140</v>
      </c>
      <c r="E219" s="34">
        <v>43669.72857638889</v>
      </c>
      <c r="F219" s="34">
        <v>43669.72880787037</v>
      </c>
      <c r="G219" s="19">
        <f t="shared" si="1"/>
        <v>0.3333333379</v>
      </c>
    </row>
    <row r="220">
      <c r="A220" s="1" t="s">
        <v>328</v>
      </c>
      <c r="B220" s="1" t="s">
        <v>144</v>
      </c>
      <c r="C220" s="1" t="s">
        <v>78</v>
      </c>
      <c r="D220" s="1" t="s">
        <v>141</v>
      </c>
      <c r="E220" s="34">
        <v>43669.72880787037</v>
      </c>
      <c r="F220" s="34">
        <v>43669.73003472222</v>
      </c>
      <c r="G220" s="19">
        <f t="shared" si="1"/>
        <v>1.766666661</v>
      </c>
    </row>
    <row r="221">
      <c r="A221" s="1" t="s">
        <v>328</v>
      </c>
      <c r="B221" s="1" t="s">
        <v>144</v>
      </c>
      <c r="C221" s="1" t="s">
        <v>78</v>
      </c>
      <c r="D221" s="1" t="s">
        <v>142</v>
      </c>
      <c r="E221" s="34">
        <v>43669.73003472222</v>
      </c>
      <c r="F221" s="34">
        <v>43669.732777777775</v>
      </c>
      <c r="G221" s="19">
        <f t="shared" si="1"/>
        <v>3.950000001</v>
      </c>
    </row>
    <row r="222">
      <c r="A222" s="1" t="s">
        <v>328</v>
      </c>
      <c r="B222" s="1" t="s">
        <v>144</v>
      </c>
      <c r="C222" s="1" t="s">
        <v>78</v>
      </c>
      <c r="D222" s="1" t="s">
        <v>143</v>
      </c>
      <c r="E222" s="34">
        <v>43669.732777777775</v>
      </c>
      <c r="F222" s="34">
        <v>43669.73280092593</v>
      </c>
      <c r="G222" s="19">
        <f t="shared" si="1"/>
        <v>0.03333334113</v>
      </c>
    </row>
    <row r="223">
      <c r="A223" s="1" t="s">
        <v>328</v>
      </c>
      <c r="B223" s="1" t="s">
        <v>144</v>
      </c>
      <c r="C223" s="1" t="s">
        <v>74</v>
      </c>
      <c r="D223" s="1" t="s">
        <v>140</v>
      </c>
      <c r="E223" s="34">
        <v>43669.7328125</v>
      </c>
      <c r="F223" s="34">
        <v>43669.73291666667</v>
      </c>
      <c r="G223" s="19">
        <f t="shared" si="1"/>
        <v>0.1500000036</v>
      </c>
    </row>
    <row r="224">
      <c r="A224" s="1" t="s">
        <v>328</v>
      </c>
      <c r="B224" s="1" t="s">
        <v>144</v>
      </c>
      <c r="C224" s="1" t="s">
        <v>74</v>
      </c>
      <c r="D224" s="1" t="s">
        <v>141</v>
      </c>
      <c r="E224" s="34">
        <v>43669.73291666667</v>
      </c>
      <c r="F224" s="34">
        <v>43669.733506944445</v>
      </c>
      <c r="G224" s="19">
        <f t="shared" si="1"/>
        <v>0.8499999996</v>
      </c>
    </row>
    <row r="225">
      <c r="A225" s="1" t="s">
        <v>328</v>
      </c>
      <c r="B225" s="1" t="s">
        <v>144</v>
      </c>
      <c r="C225" s="1" t="s">
        <v>74</v>
      </c>
      <c r="D225" s="1" t="s">
        <v>142</v>
      </c>
      <c r="E225" s="34">
        <v>43669.733506944445</v>
      </c>
      <c r="F225" s="34">
        <v>43669.7341087963</v>
      </c>
      <c r="G225" s="19">
        <f t="shared" si="1"/>
        <v>0.8666666702</v>
      </c>
    </row>
    <row r="226">
      <c r="A226" s="1" t="s">
        <v>328</v>
      </c>
      <c r="B226" s="1" t="s">
        <v>144</v>
      </c>
      <c r="C226" s="1" t="s">
        <v>74</v>
      </c>
      <c r="D226" s="1" t="s">
        <v>143</v>
      </c>
      <c r="E226" s="34">
        <v>43669.7341087963</v>
      </c>
      <c r="F226" s="34">
        <v>43669.73412037037</v>
      </c>
      <c r="G226" s="19">
        <f t="shared" si="1"/>
        <v>0.01666666009</v>
      </c>
    </row>
    <row r="227">
      <c r="A227" s="1" t="s">
        <v>328</v>
      </c>
      <c r="B227" s="1" t="s">
        <v>144</v>
      </c>
      <c r="C227" s="1" t="s">
        <v>89</v>
      </c>
      <c r="D227" s="1" t="s">
        <v>146</v>
      </c>
      <c r="E227" s="34">
        <v>43678.40820601852</v>
      </c>
      <c r="F227" s="34">
        <v>43678.44939814815</v>
      </c>
      <c r="G227" s="19">
        <f t="shared" si="1"/>
        <v>59.31666667</v>
      </c>
    </row>
    <row r="228">
      <c r="A228" s="1" t="s">
        <v>328</v>
      </c>
      <c r="B228" s="1" t="s">
        <v>144</v>
      </c>
      <c r="C228" s="1" t="s">
        <v>91</v>
      </c>
      <c r="D228" s="1" t="s">
        <v>146</v>
      </c>
      <c r="E228" s="34">
        <v>43678.449421296296</v>
      </c>
      <c r="F228" s="34">
        <v>43678.49140046296</v>
      </c>
      <c r="G228" s="19">
        <f t="shared" si="1"/>
        <v>60.45</v>
      </c>
    </row>
    <row r="229">
      <c r="A229" s="1" t="s">
        <v>328</v>
      </c>
      <c r="B229" s="1" t="s">
        <v>144</v>
      </c>
      <c r="C229" s="1" t="s">
        <v>87</v>
      </c>
      <c r="D229" s="1" t="s">
        <v>146</v>
      </c>
      <c r="E229" s="34">
        <v>43678.49141203704</v>
      </c>
      <c r="F229" s="34">
        <v>43678.49175925926</v>
      </c>
      <c r="G229" s="19">
        <f t="shared" si="1"/>
        <v>0.5000000016</v>
      </c>
    </row>
    <row r="230">
      <c r="A230" s="1" t="s">
        <v>328</v>
      </c>
      <c r="B230" s="1" t="s">
        <v>144</v>
      </c>
      <c r="C230" s="1" t="s">
        <v>88</v>
      </c>
      <c r="D230" s="1" t="s">
        <v>146</v>
      </c>
      <c r="E230" s="34">
        <v>43678.49177083333</v>
      </c>
      <c r="F230" s="34">
        <v>43678.49201388889</v>
      </c>
      <c r="G230" s="19">
        <f t="shared" si="1"/>
        <v>0.3500000085</v>
      </c>
    </row>
    <row r="231">
      <c r="A231" s="1" t="s">
        <v>328</v>
      </c>
      <c r="B231" s="1" t="s">
        <v>144</v>
      </c>
      <c r="C231" s="1" t="s">
        <v>93</v>
      </c>
      <c r="D231" s="1" t="s">
        <v>146</v>
      </c>
      <c r="E231" s="34">
        <v>43678.49203703704</v>
      </c>
      <c r="F231" s="34">
        <v>43678.4921412037</v>
      </c>
      <c r="G231" s="19">
        <f t="shared" si="1"/>
        <v>0.1499999932</v>
      </c>
    </row>
    <row r="232">
      <c r="A232" s="1" t="s">
        <v>328</v>
      </c>
      <c r="B232" s="1" t="s">
        <v>144</v>
      </c>
      <c r="C232" s="1" t="s">
        <v>85</v>
      </c>
      <c r="D232" s="1" t="s">
        <v>146</v>
      </c>
      <c r="E232" s="34">
        <v>43678.49215277778</v>
      </c>
      <c r="F232" s="34">
        <v>43678.49217592592</v>
      </c>
      <c r="G232" s="19">
        <f t="shared" si="1"/>
        <v>0.03333333065</v>
      </c>
    </row>
    <row r="233">
      <c r="A233" s="1" t="s">
        <v>328</v>
      </c>
      <c r="B233" s="1" t="s">
        <v>139</v>
      </c>
      <c r="C233" s="1" t="s">
        <v>89</v>
      </c>
      <c r="D233" s="1" t="s">
        <v>146</v>
      </c>
      <c r="E233" s="34">
        <v>43678.49228009259</v>
      </c>
      <c r="F233" s="34">
        <v>43679.45712962963</v>
      </c>
      <c r="G233" s="19">
        <f t="shared" si="1"/>
        <v>1389.383333</v>
      </c>
    </row>
    <row r="234">
      <c r="A234" s="1" t="s">
        <v>328</v>
      </c>
      <c r="B234" s="1" t="s">
        <v>139</v>
      </c>
      <c r="C234" s="1" t="s">
        <v>91</v>
      </c>
      <c r="D234" s="1" t="s">
        <v>146</v>
      </c>
      <c r="E234" s="34">
        <v>43679.457233796296</v>
      </c>
      <c r="F234" s="34">
        <v>43680.44605324074</v>
      </c>
      <c r="G234" s="19">
        <f t="shared" si="1"/>
        <v>1423.9</v>
      </c>
    </row>
    <row r="235">
      <c r="A235" s="1" t="s">
        <v>328</v>
      </c>
      <c r="B235" s="1" t="s">
        <v>139</v>
      </c>
      <c r="C235" s="1" t="s">
        <v>87</v>
      </c>
      <c r="D235" s="1" t="s">
        <v>146</v>
      </c>
      <c r="E235" s="34">
        <v>43680.446122685185</v>
      </c>
      <c r="F235" s="34">
        <v>43680.45400462963</v>
      </c>
      <c r="G235" s="19">
        <f t="shared" si="1"/>
        <v>11.35</v>
      </c>
    </row>
    <row r="236">
      <c r="A236" s="1" t="s">
        <v>328</v>
      </c>
      <c r="B236" s="1" t="s">
        <v>139</v>
      </c>
      <c r="C236" s="1" t="s">
        <v>93</v>
      </c>
      <c r="D236" s="1" t="s">
        <v>146</v>
      </c>
      <c r="E236" s="34">
        <v>43680.45407407408</v>
      </c>
      <c r="F236" s="34">
        <v>43680.45820601852</v>
      </c>
      <c r="G236" s="19">
        <f t="shared" si="1"/>
        <v>5.949999997</v>
      </c>
    </row>
    <row r="237">
      <c r="A237" s="1" t="s">
        <v>328</v>
      </c>
      <c r="B237" s="1" t="s">
        <v>139</v>
      </c>
      <c r="C237" s="1" t="s">
        <v>88</v>
      </c>
      <c r="D237" s="1" t="s">
        <v>146</v>
      </c>
      <c r="E237" s="34">
        <v>43680.45826388889</v>
      </c>
      <c r="F237" s="34">
        <v>43680.46238425926</v>
      </c>
      <c r="G237" s="19">
        <f t="shared" si="1"/>
        <v>5.933333337</v>
      </c>
    </row>
    <row r="238">
      <c r="A238" s="1" t="s">
        <v>328</v>
      </c>
      <c r="B238" s="1" t="s">
        <v>139</v>
      </c>
      <c r="C238" s="1" t="s">
        <v>85</v>
      </c>
      <c r="D238" s="1" t="s">
        <v>146</v>
      </c>
      <c r="E238" s="34">
        <v>43680.46244212963</v>
      </c>
      <c r="F238" s="34">
        <v>43680.46266203704</v>
      </c>
      <c r="G238" s="19">
        <f t="shared" si="1"/>
        <v>0.3166666673</v>
      </c>
    </row>
    <row r="239">
      <c r="A239" s="1" t="s">
        <v>328</v>
      </c>
      <c r="B239" s="1" t="s">
        <v>145</v>
      </c>
      <c r="C239" s="1" t="s">
        <v>76</v>
      </c>
      <c r="D239" s="1" t="s">
        <v>146</v>
      </c>
      <c r="E239" s="34">
        <v>43678.392118055555</v>
      </c>
      <c r="F239" s="34">
        <v>43678.397731481484</v>
      </c>
      <c r="G239" s="19">
        <f t="shared" si="1"/>
        <v>8.083333337</v>
      </c>
    </row>
    <row r="240">
      <c r="A240" s="1" t="s">
        <v>328</v>
      </c>
      <c r="B240" s="1" t="s">
        <v>145</v>
      </c>
      <c r="C240" s="1" t="s">
        <v>83</v>
      </c>
      <c r="D240" s="1" t="s">
        <v>146</v>
      </c>
      <c r="E240" s="34">
        <v>43678.397731481484</v>
      </c>
      <c r="F240" s="34">
        <v>43678.40452546296</v>
      </c>
      <c r="G240" s="19">
        <f t="shared" si="1"/>
        <v>9.783333326</v>
      </c>
    </row>
    <row r="241">
      <c r="A241" s="1" t="s">
        <v>328</v>
      </c>
      <c r="B241" s="1" t="s">
        <v>145</v>
      </c>
      <c r="C241" s="1" t="s">
        <v>79</v>
      </c>
      <c r="D241" s="1" t="s">
        <v>146</v>
      </c>
      <c r="E241" s="34">
        <v>43678.40452546296</v>
      </c>
      <c r="F241" s="34">
        <v>43678.40740740741</v>
      </c>
      <c r="G241" s="19">
        <f t="shared" si="1"/>
        <v>4.150000006</v>
      </c>
    </row>
    <row r="242">
      <c r="A242" s="1" t="s">
        <v>328</v>
      </c>
      <c r="B242" s="1" t="s">
        <v>145</v>
      </c>
      <c r="C242" s="1" t="s">
        <v>81</v>
      </c>
      <c r="D242" s="1" t="s">
        <v>146</v>
      </c>
      <c r="E242" s="34">
        <v>43678.40740740741</v>
      </c>
      <c r="F242" s="34">
        <v>43678.40788194445</v>
      </c>
      <c r="G242" s="19">
        <f t="shared" si="1"/>
        <v>0.6833333359</v>
      </c>
    </row>
    <row r="243">
      <c r="A243" s="1" t="s">
        <v>328</v>
      </c>
      <c r="B243" s="1" t="s">
        <v>145</v>
      </c>
      <c r="C243" s="1" t="s">
        <v>78</v>
      </c>
      <c r="D243" s="1" t="s">
        <v>146</v>
      </c>
      <c r="E243" s="34">
        <v>43678.40788194445</v>
      </c>
      <c r="F243" s="34">
        <v>43678.408125</v>
      </c>
      <c r="G243" s="19">
        <f t="shared" si="1"/>
        <v>0.349999998</v>
      </c>
    </row>
    <row r="244">
      <c r="A244" s="1" t="s">
        <v>328</v>
      </c>
      <c r="B244" s="1" t="s">
        <v>145</v>
      </c>
      <c r="C244" s="1" t="s">
        <v>82</v>
      </c>
      <c r="D244" s="1" t="s">
        <v>146</v>
      </c>
      <c r="E244" s="34">
        <v>43678.408125</v>
      </c>
      <c r="F244" s="34">
        <v>43678.408171296294</v>
      </c>
      <c r="G244" s="19">
        <f t="shared" si="1"/>
        <v>0.0666666613</v>
      </c>
    </row>
    <row r="245">
      <c r="A245" s="1" t="s">
        <v>328</v>
      </c>
      <c r="B245" s="1" t="s">
        <v>145</v>
      </c>
      <c r="C245" s="1" t="s">
        <v>74</v>
      </c>
      <c r="D245" s="1" t="s">
        <v>146</v>
      </c>
      <c r="E245" s="34">
        <v>43678.408171296294</v>
      </c>
      <c r="F245" s="34">
        <v>43678.40818287037</v>
      </c>
      <c r="G245" s="19">
        <f t="shared" si="1"/>
        <v>0.01666667056</v>
      </c>
    </row>
    <row r="246">
      <c r="A246" s="1" t="s">
        <v>328</v>
      </c>
      <c r="C246" s="1" t="s">
        <v>89</v>
      </c>
      <c r="D246" s="1" t="s">
        <v>140</v>
      </c>
      <c r="E246" s="34">
        <v>43669.991898148146</v>
      </c>
      <c r="F246" s="34">
        <v>43669.99886574074</v>
      </c>
      <c r="G246" s="19">
        <f t="shared" si="1"/>
        <v>10.03333333</v>
      </c>
    </row>
    <row r="247">
      <c r="A247" s="1" t="s">
        <v>328</v>
      </c>
      <c r="C247" s="1" t="s">
        <v>89</v>
      </c>
      <c r="D247" s="1" t="s">
        <v>141</v>
      </c>
      <c r="E247" s="34">
        <v>43669.99886574074</v>
      </c>
      <c r="F247" s="34">
        <v>43670.0787037037</v>
      </c>
      <c r="G247" s="19">
        <f t="shared" si="1"/>
        <v>114.9666667</v>
      </c>
    </row>
    <row r="248">
      <c r="A248" s="1" t="s">
        <v>328</v>
      </c>
      <c r="C248" s="1" t="s">
        <v>89</v>
      </c>
      <c r="D248" s="1" t="s">
        <v>142</v>
      </c>
      <c r="E248" s="34">
        <v>43670.0787037037</v>
      </c>
      <c r="F248" s="34">
        <v>43670.11840277778</v>
      </c>
      <c r="G248" s="19">
        <f t="shared" si="1"/>
        <v>57.16666667</v>
      </c>
    </row>
    <row r="249">
      <c r="A249" s="1" t="s">
        <v>328</v>
      </c>
      <c r="C249" s="1" t="s">
        <v>89</v>
      </c>
      <c r="D249" s="1" t="s">
        <v>143</v>
      </c>
      <c r="E249" s="34">
        <v>43670.11840277778</v>
      </c>
      <c r="F249" s="34">
        <v>43670.11859953704</v>
      </c>
      <c r="G249" s="19">
        <f t="shared" si="1"/>
        <v>0.2833333367</v>
      </c>
    </row>
    <row r="250">
      <c r="A250" s="1" t="s">
        <v>328</v>
      </c>
      <c r="C250" s="1" t="s">
        <v>91</v>
      </c>
      <c r="D250" s="1" t="s">
        <v>140</v>
      </c>
      <c r="E250" s="34">
        <v>43670.118726851855</v>
      </c>
      <c r="F250" s="34">
        <v>43670.12181712963</v>
      </c>
      <c r="G250" s="19">
        <f t="shared" si="1"/>
        <v>4.449999993</v>
      </c>
    </row>
    <row r="251">
      <c r="A251" s="1" t="s">
        <v>328</v>
      </c>
      <c r="C251" s="1" t="s">
        <v>91</v>
      </c>
      <c r="D251" s="1" t="s">
        <v>141</v>
      </c>
      <c r="E251" s="34">
        <v>43670.12181712963</v>
      </c>
      <c r="F251" s="34">
        <v>43670.18931712963</v>
      </c>
      <c r="G251" s="19">
        <f t="shared" si="1"/>
        <v>97.20000001</v>
      </c>
    </row>
    <row r="252">
      <c r="A252" s="1" t="s">
        <v>328</v>
      </c>
      <c r="C252" s="1" t="s">
        <v>91</v>
      </c>
      <c r="D252" s="1" t="s">
        <v>142</v>
      </c>
      <c r="E252" s="34">
        <v>43670.18931712963</v>
      </c>
      <c r="F252" s="34">
        <v>43670.247465277775</v>
      </c>
      <c r="G252" s="19">
        <f t="shared" si="1"/>
        <v>83.73333332</v>
      </c>
    </row>
    <row r="253">
      <c r="A253" s="1" t="s">
        <v>328</v>
      </c>
      <c r="C253" s="1" t="s">
        <v>91</v>
      </c>
      <c r="D253" s="1" t="s">
        <v>143</v>
      </c>
      <c r="E253" s="34">
        <v>43670.247465277775</v>
      </c>
      <c r="F253" s="34">
        <v>43670.247662037036</v>
      </c>
      <c r="G253" s="19">
        <f t="shared" si="1"/>
        <v>0.2833333367</v>
      </c>
    </row>
    <row r="254">
      <c r="A254" s="1" t="s">
        <v>328</v>
      </c>
      <c r="C254" s="1" t="s">
        <v>87</v>
      </c>
      <c r="D254" s="1" t="s">
        <v>140</v>
      </c>
      <c r="E254" s="34">
        <v>43670.247766203705</v>
      </c>
      <c r="F254" s="34">
        <v>43670.248020833336</v>
      </c>
      <c r="G254" s="19">
        <f t="shared" si="1"/>
        <v>0.3666666686</v>
      </c>
    </row>
    <row r="255">
      <c r="A255" s="1" t="s">
        <v>328</v>
      </c>
      <c r="C255" s="1" t="s">
        <v>87</v>
      </c>
      <c r="D255" s="1" t="s">
        <v>141</v>
      </c>
      <c r="E255" s="34">
        <v>43670.248020833336</v>
      </c>
      <c r="F255" s="34">
        <v>43670.25226851852</v>
      </c>
      <c r="G255" s="19">
        <f t="shared" si="1"/>
        <v>6.116666661</v>
      </c>
    </row>
    <row r="256">
      <c r="A256" s="1" t="s">
        <v>328</v>
      </c>
      <c r="C256" s="1" t="s">
        <v>87</v>
      </c>
      <c r="D256" s="1" t="s">
        <v>142</v>
      </c>
      <c r="E256" s="34">
        <v>43670.25226851852</v>
      </c>
      <c r="F256" s="34">
        <v>43670.26052083333</v>
      </c>
      <c r="G256" s="19">
        <f t="shared" si="1"/>
        <v>11.88333333</v>
      </c>
    </row>
    <row r="257">
      <c r="A257" s="1" t="s">
        <v>328</v>
      </c>
      <c r="C257" s="1" t="s">
        <v>87</v>
      </c>
      <c r="D257" s="1" t="s">
        <v>143</v>
      </c>
      <c r="E257" s="34">
        <v>43670.26052083333</v>
      </c>
      <c r="F257" s="34">
        <v>43670.26053240741</v>
      </c>
      <c r="G257" s="19">
        <f t="shared" si="1"/>
        <v>0.01666667056</v>
      </c>
    </row>
    <row r="258">
      <c r="A258" s="1" t="s">
        <v>328</v>
      </c>
      <c r="C258" s="1" t="s">
        <v>93</v>
      </c>
      <c r="D258" s="1" t="s">
        <v>140</v>
      </c>
      <c r="E258" s="34">
        <v>43670.26060185185</v>
      </c>
      <c r="F258" s="34">
        <v>43670.26076388889</v>
      </c>
      <c r="G258" s="19">
        <f t="shared" si="1"/>
        <v>0.2333333355</v>
      </c>
    </row>
    <row r="259">
      <c r="A259" s="1" t="s">
        <v>328</v>
      </c>
      <c r="C259" s="1" t="s">
        <v>93</v>
      </c>
      <c r="D259" s="1" t="s">
        <v>141</v>
      </c>
      <c r="E259" s="34">
        <v>43670.26076388889</v>
      </c>
      <c r="F259" s="34">
        <v>43670.26337962963</v>
      </c>
      <c r="G259" s="19">
        <f t="shared" si="1"/>
        <v>3.766666667</v>
      </c>
    </row>
    <row r="260">
      <c r="A260" s="1" t="s">
        <v>328</v>
      </c>
      <c r="C260" s="1" t="s">
        <v>93</v>
      </c>
      <c r="D260" s="1" t="s">
        <v>142</v>
      </c>
      <c r="E260" s="34">
        <v>43670.26337962963</v>
      </c>
      <c r="F260" s="34">
        <v>43670.26988425926</v>
      </c>
      <c r="G260" s="19">
        <f t="shared" si="1"/>
        <v>9.366666666</v>
      </c>
    </row>
    <row r="261">
      <c r="A261" s="1" t="s">
        <v>328</v>
      </c>
      <c r="C261" s="1" t="s">
        <v>93</v>
      </c>
      <c r="D261" s="1" t="s">
        <v>143</v>
      </c>
      <c r="E261" s="34">
        <v>43670.26988425926</v>
      </c>
      <c r="F261" s="34">
        <v>43670.269895833335</v>
      </c>
      <c r="G261" s="19">
        <f t="shared" si="1"/>
        <v>0.01666667056</v>
      </c>
    </row>
    <row r="262">
      <c r="A262" s="1" t="s">
        <v>328</v>
      </c>
      <c r="C262" s="1" t="s">
        <v>88</v>
      </c>
      <c r="D262" s="1" t="s">
        <v>140</v>
      </c>
      <c r="E262" s="34">
        <v>43670.26996527778</v>
      </c>
      <c r="F262" s="34">
        <v>43670.27009259259</v>
      </c>
      <c r="G262" s="19">
        <f t="shared" si="1"/>
        <v>0.1833333238</v>
      </c>
    </row>
    <row r="263">
      <c r="A263" s="1" t="s">
        <v>328</v>
      </c>
      <c r="C263" s="1" t="s">
        <v>88</v>
      </c>
      <c r="D263" s="1" t="s">
        <v>141</v>
      </c>
      <c r="E263" s="34">
        <v>43670.27009259259</v>
      </c>
      <c r="F263" s="34">
        <v>43670.27247685185</v>
      </c>
      <c r="G263" s="19">
        <f t="shared" si="1"/>
        <v>3.43333334</v>
      </c>
    </row>
    <row r="264">
      <c r="A264" s="1" t="s">
        <v>328</v>
      </c>
      <c r="C264" s="1" t="s">
        <v>88</v>
      </c>
      <c r="D264" s="1" t="s">
        <v>142</v>
      </c>
      <c r="E264" s="34">
        <v>43670.27247685185</v>
      </c>
      <c r="F264" s="34">
        <v>43670.27868055556</v>
      </c>
      <c r="G264" s="19">
        <f t="shared" si="1"/>
        <v>8.933333337</v>
      </c>
    </row>
    <row r="265">
      <c r="A265" s="1" t="s">
        <v>328</v>
      </c>
      <c r="C265" s="1" t="s">
        <v>88</v>
      </c>
      <c r="D265" s="1" t="s">
        <v>143</v>
      </c>
      <c r="E265" s="34">
        <v>43670.27868055556</v>
      </c>
      <c r="F265" s="34">
        <v>43670.27868055556</v>
      </c>
      <c r="G265" s="19">
        <f t="shared" si="1"/>
        <v>0</v>
      </c>
    </row>
    <row r="266">
      <c r="A266" s="1" t="s">
        <v>328</v>
      </c>
      <c r="C266" s="1" t="s">
        <v>85</v>
      </c>
      <c r="D266" s="1" t="s">
        <v>140</v>
      </c>
      <c r="E266" s="34">
        <v>43670.27877314815</v>
      </c>
      <c r="F266" s="34">
        <v>43670.278819444444</v>
      </c>
      <c r="G266" s="19">
        <f t="shared" si="1"/>
        <v>0.0666666613</v>
      </c>
    </row>
    <row r="267">
      <c r="A267" s="1" t="s">
        <v>328</v>
      </c>
      <c r="C267" s="1" t="s">
        <v>85</v>
      </c>
      <c r="D267" s="1" t="s">
        <v>141</v>
      </c>
      <c r="E267" s="34">
        <v>43670.278819444444</v>
      </c>
      <c r="F267" s="34">
        <v>43670.27945601852</v>
      </c>
      <c r="G267" s="19">
        <f t="shared" si="1"/>
        <v>0.9166666714</v>
      </c>
    </row>
    <row r="268">
      <c r="A268" s="1" t="s">
        <v>328</v>
      </c>
      <c r="C268" s="1" t="s">
        <v>85</v>
      </c>
      <c r="D268" s="1" t="s">
        <v>142</v>
      </c>
      <c r="E268" s="34">
        <v>43670.27945601852</v>
      </c>
      <c r="F268" s="34">
        <v>43670.28086805555</v>
      </c>
      <c r="G268" s="19">
        <f t="shared" si="1"/>
        <v>2.033333327</v>
      </c>
    </row>
    <row r="269">
      <c r="A269" s="1" t="s">
        <v>328</v>
      </c>
      <c r="C269" s="1" t="s">
        <v>85</v>
      </c>
      <c r="D269" s="1" t="s">
        <v>143</v>
      </c>
      <c r="E269" s="34">
        <v>43670.28086805555</v>
      </c>
      <c r="F269" s="34">
        <v>43670.28086805555</v>
      </c>
      <c r="G269" s="19">
        <f t="shared" si="1"/>
        <v>0</v>
      </c>
    </row>
    <row r="270">
      <c r="A270" s="1" t="s">
        <v>328</v>
      </c>
      <c r="B270" s="1" t="s">
        <v>144</v>
      </c>
      <c r="C270" s="1" t="s">
        <v>89</v>
      </c>
      <c r="D270" s="1" t="s">
        <v>140</v>
      </c>
      <c r="E270" s="34">
        <v>43670.28089120371</v>
      </c>
      <c r="F270" s="34">
        <v>43670.28141203704</v>
      </c>
      <c r="G270" s="19">
        <f t="shared" si="1"/>
        <v>0.7499999972</v>
      </c>
    </row>
    <row r="271">
      <c r="A271" s="1" t="s">
        <v>328</v>
      </c>
      <c r="B271" s="1" t="s">
        <v>144</v>
      </c>
      <c r="C271" s="1" t="s">
        <v>89</v>
      </c>
      <c r="D271" s="1" t="s">
        <v>141</v>
      </c>
      <c r="E271" s="34">
        <v>43670.28141203704</v>
      </c>
      <c r="F271" s="34">
        <v>43670.287465277775</v>
      </c>
      <c r="G271" s="19">
        <f t="shared" si="1"/>
        <v>8.716666661</v>
      </c>
    </row>
    <row r="272">
      <c r="A272" s="1" t="s">
        <v>328</v>
      </c>
      <c r="B272" s="1" t="s">
        <v>144</v>
      </c>
      <c r="C272" s="1" t="s">
        <v>89</v>
      </c>
      <c r="D272" s="1" t="s">
        <v>142</v>
      </c>
      <c r="E272" s="34">
        <v>43670.287465277775</v>
      </c>
      <c r="F272" s="34">
        <v>43670.29953703703</v>
      </c>
      <c r="G272" s="19">
        <f t="shared" si="1"/>
        <v>17.38333333</v>
      </c>
    </row>
    <row r="273">
      <c r="A273" s="1" t="s">
        <v>328</v>
      </c>
      <c r="B273" s="1" t="s">
        <v>144</v>
      </c>
      <c r="C273" s="1" t="s">
        <v>89</v>
      </c>
      <c r="D273" s="1" t="s">
        <v>143</v>
      </c>
      <c r="E273" s="34">
        <v>43670.29953703703</v>
      </c>
      <c r="F273" s="34">
        <v>43670.29956018519</v>
      </c>
      <c r="G273" s="19">
        <f t="shared" si="1"/>
        <v>0.03333334113</v>
      </c>
    </row>
    <row r="274">
      <c r="A274" s="1" t="s">
        <v>328</v>
      </c>
      <c r="B274" s="1" t="s">
        <v>144</v>
      </c>
      <c r="C274" s="1" t="s">
        <v>91</v>
      </c>
      <c r="D274" s="1" t="s">
        <v>140</v>
      </c>
      <c r="E274" s="34">
        <v>43670.29958333333</v>
      </c>
      <c r="F274" s="34">
        <v>43670.30011574074</v>
      </c>
      <c r="G274" s="19">
        <f t="shared" si="1"/>
        <v>0.7666666678</v>
      </c>
    </row>
    <row r="275">
      <c r="A275" s="1" t="s">
        <v>328</v>
      </c>
      <c r="B275" s="1" t="s">
        <v>144</v>
      </c>
      <c r="C275" s="1" t="s">
        <v>91</v>
      </c>
      <c r="D275" s="1" t="s">
        <v>141</v>
      </c>
      <c r="E275" s="34">
        <v>43670.30011574074</v>
      </c>
      <c r="F275" s="34">
        <v>43670.306076388886</v>
      </c>
      <c r="G275" s="19">
        <f t="shared" si="1"/>
        <v>8.583333328</v>
      </c>
    </row>
    <row r="276">
      <c r="A276" s="1" t="s">
        <v>328</v>
      </c>
      <c r="B276" s="1" t="s">
        <v>144</v>
      </c>
      <c r="C276" s="1" t="s">
        <v>91</v>
      </c>
      <c r="D276" s="1" t="s">
        <v>142</v>
      </c>
      <c r="E276" s="34">
        <v>43670.306076388886</v>
      </c>
      <c r="F276" s="34">
        <v>43670.319386574076</v>
      </c>
      <c r="G276" s="19">
        <f t="shared" si="1"/>
        <v>19.16666667</v>
      </c>
    </row>
    <row r="277">
      <c r="A277" s="1" t="s">
        <v>328</v>
      </c>
      <c r="B277" s="1" t="s">
        <v>144</v>
      </c>
      <c r="C277" s="1" t="s">
        <v>91</v>
      </c>
      <c r="D277" s="1" t="s">
        <v>143</v>
      </c>
      <c r="E277" s="34">
        <v>43670.319386574076</v>
      </c>
      <c r="F277" s="34">
        <v>43670.3194212963</v>
      </c>
      <c r="G277" s="19">
        <f t="shared" si="1"/>
        <v>0.05000000121</v>
      </c>
    </row>
    <row r="278">
      <c r="A278" s="1" t="s">
        <v>328</v>
      </c>
      <c r="B278" s="1" t="s">
        <v>144</v>
      </c>
      <c r="C278" s="1" t="s">
        <v>87</v>
      </c>
      <c r="D278" s="1" t="s">
        <v>140</v>
      </c>
      <c r="E278" s="34">
        <v>43670.319444444445</v>
      </c>
      <c r="F278" s="34">
        <v>43670.31949074074</v>
      </c>
      <c r="G278" s="19">
        <f t="shared" si="1"/>
        <v>0.0666666613</v>
      </c>
    </row>
    <row r="279">
      <c r="A279" s="1" t="s">
        <v>328</v>
      </c>
      <c r="B279" s="1" t="s">
        <v>144</v>
      </c>
      <c r="C279" s="1" t="s">
        <v>87</v>
      </c>
      <c r="D279" s="1" t="s">
        <v>141</v>
      </c>
      <c r="E279" s="34">
        <v>43670.31949074074</v>
      </c>
      <c r="F279" s="34">
        <v>43670.31995370371</v>
      </c>
      <c r="G279" s="19">
        <f t="shared" si="1"/>
        <v>0.6666666758</v>
      </c>
    </row>
    <row r="280">
      <c r="A280" s="1" t="s">
        <v>328</v>
      </c>
      <c r="B280" s="1" t="s">
        <v>144</v>
      </c>
      <c r="C280" s="1" t="s">
        <v>87</v>
      </c>
      <c r="D280" s="1" t="s">
        <v>142</v>
      </c>
      <c r="E280" s="34">
        <v>43670.31995370371</v>
      </c>
      <c r="F280" s="34">
        <v>43670.32125</v>
      </c>
      <c r="G280" s="19">
        <f t="shared" si="1"/>
        <v>1.866666663</v>
      </c>
    </row>
    <row r="281">
      <c r="A281" s="1" t="s">
        <v>328</v>
      </c>
      <c r="B281" s="1" t="s">
        <v>144</v>
      </c>
      <c r="C281" s="1" t="s">
        <v>87</v>
      </c>
      <c r="D281" s="1" t="s">
        <v>143</v>
      </c>
      <c r="E281" s="34">
        <v>43670.32125</v>
      </c>
      <c r="F281" s="34">
        <v>43670.32125</v>
      </c>
      <c r="G281" s="19">
        <f t="shared" si="1"/>
        <v>0</v>
      </c>
    </row>
    <row r="282">
      <c r="A282" s="1" t="s">
        <v>328</v>
      </c>
      <c r="B282" s="1" t="s">
        <v>144</v>
      </c>
      <c r="C282" s="1" t="s">
        <v>88</v>
      </c>
      <c r="D282" s="1" t="s">
        <v>140</v>
      </c>
      <c r="E282" s="34">
        <v>43670.32126157408</v>
      </c>
      <c r="F282" s="34">
        <v>43670.32129629629</v>
      </c>
      <c r="G282" s="19">
        <f t="shared" si="1"/>
        <v>0.04999999073</v>
      </c>
    </row>
    <row r="283">
      <c r="A283" s="1" t="s">
        <v>328</v>
      </c>
      <c r="B283" s="1" t="s">
        <v>144</v>
      </c>
      <c r="C283" s="1" t="s">
        <v>88</v>
      </c>
      <c r="D283" s="1" t="s">
        <v>141</v>
      </c>
      <c r="E283" s="34">
        <v>43670.32129629629</v>
      </c>
      <c r="F283" s="34">
        <v>43670.32165509259</v>
      </c>
      <c r="G283" s="19">
        <f t="shared" si="1"/>
        <v>0.5166666722</v>
      </c>
    </row>
    <row r="284">
      <c r="A284" s="1" t="s">
        <v>328</v>
      </c>
      <c r="B284" s="1" t="s">
        <v>144</v>
      </c>
      <c r="C284" s="1" t="s">
        <v>88</v>
      </c>
      <c r="D284" s="1" t="s">
        <v>142</v>
      </c>
      <c r="E284" s="34">
        <v>43670.32165509259</v>
      </c>
      <c r="F284" s="34">
        <v>43670.322650462964</v>
      </c>
      <c r="G284" s="19">
        <f t="shared" si="1"/>
        <v>1.433333333</v>
      </c>
    </row>
    <row r="285">
      <c r="A285" s="1" t="s">
        <v>328</v>
      </c>
      <c r="B285" s="1" t="s">
        <v>144</v>
      </c>
      <c r="C285" s="1" t="s">
        <v>88</v>
      </c>
      <c r="D285" s="1" t="s">
        <v>143</v>
      </c>
      <c r="E285" s="34">
        <v>43670.322650462964</v>
      </c>
      <c r="F285" s="34">
        <v>43670.322650462964</v>
      </c>
      <c r="G285" s="19">
        <f t="shared" si="1"/>
        <v>0</v>
      </c>
    </row>
    <row r="286">
      <c r="A286" s="1" t="s">
        <v>328</v>
      </c>
      <c r="B286" s="1" t="s">
        <v>144</v>
      </c>
      <c r="C286" s="1" t="s">
        <v>93</v>
      </c>
      <c r="D286" s="1" t="s">
        <v>140</v>
      </c>
      <c r="E286" s="34">
        <v>43670.32266203704</v>
      </c>
      <c r="F286" s="34">
        <v>43670.322696759256</v>
      </c>
      <c r="G286" s="19">
        <f t="shared" si="1"/>
        <v>0.04999999073</v>
      </c>
    </row>
    <row r="287">
      <c r="A287" s="1" t="s">
        <v>328</v>
      </c>
      <c r="B287" s="1" t="s">
        <v>144</v>
      </c>
      <c r="C287" s="1" t="s">
        <v>93</v>
      </c>
      <c r="D287" s="1" t="s">
        <v>141</v>
      </c>
      <c r="E287" s="34">
        <v>43670.322696759256</v>
      </c>
      <c r="F287" s="34">
        <v>43670.32299768519</v>
      </c>
      <c r="G287" s="19">
        <f t="shared" si="1"/>
        <v>0.4333333403</v>
      </c>
    </row>
    <row r="288">
      <c r="A288" s="1" t="s">
        <v>328</v>
      </c>
      <c r="B288" s="1" t="s">
        <v>144</v>
      </c>
      <c r="C288" s="1" t="s">
        <v>93</v>
      </c>
      <c r="D288" s="1" t="s">
        <v>142</v>
      </c>
      <c r="E288" s="34">
        <v>43670.32299768519</v>
      </c>
      <c r="F288" s="34">
        <v>43670.323587962965</v>
      </c>
      <c r="G288" s="19">
        <f t="shared" si="1"/>
        <v>0.8499999996</v>
      </c>
    </row>
    <row r="289">
      <c r="A289" s="1" t="s">
        <v>328</v>
      </c>
      <c r="B289" s="1" t="s">
        <v>144</v>
      </c>
      <c r="C289" s="1" t="s">
        <v>93</v>
      </c>
      <c r="D289" s="1" t="s">
        <v>143</v>
      </c>
      <c r="E289" s="34">
        <v>43670.323587962965</v>
      </c>
      <c r="F289" s="34">
        <v>43670.323587962965</v>
      </c>
      <c r="G289" s="19">
        <f t="shared" si="1"/>
        <v>0</v>
      </c>
    </row>
    <row r="290">
      <c r="A290" s="1" t="s">
        <v>328</v>
      </c>
      <c r="B290" s="1" t="s">
        <v>144</v>
      </c>
      <c r="C290" s="1" t="s">
        <v>85</v>
      </c>
      <c r="D290" s="1" t="s">
        <v>140</v>
      </c>
      <c r="E290" s="34">
        <v>43670.323599537034</v>
      </c>
      <c r="F290" s="34">
        <v>43670.32362268519</v>
      </c>
      <c r="G290" s="19">
        <f t="shared" si="1"/>
        <v>0.03333334113</v>
      </c>
    </row>
    <row r="291">
      <c r="A291" s="1" t="s">
        <v>328</v>
      </c>
      <c r="B291" s="1" t="s">
        <v>144</v>
      </c>
      <c r="C291" s="1" t="s">
        <v>85</v>
      </c>
      <c r="D291" s="1" t="s">
        <v>141</v>
      </c>
      <c r="E291" s="34">
        <v>43670.32362268519</v>
      </c>
      <c r="F291" s="34">
        <v>43670.323796296296</v>
      </c>
      <c r="G291" s="19">
        <f t="shared" si="1"/>
        <v>0.2499999956</v>
      </c>
    </row>
    <row r="292">
      <c r="A292" s="1" t="s">
        <v>328</v>
      </c>
      <c r="B292" s="1" t="s">
        <v>144</v>
      </c>
      <c r="C292" s="1" t="s">
        <v>85</v>
      </c>
      <c r="D292" s="1" t="s">
        <v>142</v>
      </c>
      <c r="E292" s="34">
        <v>43670.323796296296</v>
      </c>
      <c r="F292" s="34">
        <v>43670.324108796296</v>
      </c>
      <c r="G292" s="19">
        <f t="shared" si="1"/>
        <v>0.4500000004</v>
      </c>
    </row>
    <row r="293">
      <c r="A293" s="1" t="s">
        <v>328</v>
      </c>
      <c r="B293" s="1" t="s">
        <v>144</v>
      </c>
      <c r="C293" s="1" t="s">
        <v>85</v>
      </c>
      <c r="D293" s="1" t="s">
        <v>143</v>
      </c>
      <c r="E293" s="34">
        <v>43670.324108796296</v>
      </c>
      <c r="F293" s="34">
        <v>43670.324108796296</v>
      </c>
      <c r="G293" s="19">
        <f t="shared" si="1"/>
        <v>0</v>
      </c>
    </row>
    <row r="294">
      <c r="A294" s="1" t="s">
        <v>328</v>
      </c>
      <c r="C294" s="1" t="s">
        <v>68</v>
      </c>
      <c r="D294" s="1" t="s">
        <v>140</v>
      </c>
      <c r="E294" s="34">
        <v>43670.53505787037</v>
      </c>
      <c r="F294" s="34">
        <v>43670.535104166665</v>
      </c>
      <c r="G294" s="19">
        <f t="shared" si="1"/>
        <v>0.0666666613</v>
      </c>
    </row>
    <row r="295">
      <c r="A295" s="1" t="s">
        <v>328</v>
      </c>
      <c r="C295" s="1" t="s">
        <v>68</v>
      </c>
      <c r="D295" s="1" t="s">
        <v>141</v>
      </c>
      <c r="E295" s="34">
        <v>43670.535104166665</v>
      </c>
      <c r="F295" s="34">
        <v>43670.53563657407</v>
      </c>
      <c r="G295" s="19">
        <f t="shared" si="1"/>
        <v>0.7666666678</v>
      </c>
    </row>
    <row r="296">
      <c r="A296" s="1" t="s">
        <v>328</v>
      </c>
      <c r="C296" s="1" t="s">
        <v>68</v>
      </c>
      <c r="D296" s="1" t="s">
        <v>142</v>
      </c>
      <c r="E296" s="34">
        <v>43670.53563657407</v>
      </c>
      <c r="F296" s="34">
        <v>43670.53734953704</v>
      </c>
      <c r="G296" s="19">
        <f t="shared" si="1"/>
        <v>2.466666667</v>
      </c>
    </row>
    <row r="297">
      <c r="A297" s="1" t="s">
        <v>328</v>
      </c>
      <c r="C297" s="1" t="s">
        <v>68</v>
      </c>
      <c r="D297" s="1" t="s">
        <v>143</v>
      </c>
      <c r="E297" s="34">
        <v>43670.53734953704</v>
      </c>
      <c r="F297" s="34">
        <v>43670.53734953704</v>
      </c>
      <c r="G297" s="19">
        <f t="shared" si="1"/>
        <v>0</v>
      </c>
    </row>
    <row r="298">
      <c r="A298" s="1" t="s">
        <v>328</v>
      </c>
      <c r="C298" s="1" t="s">
        <v>58</v>
      </c>
      <c r="D298" s="1" t="s">
        <v>140</v>
      </c>
      <c r="E298" s="34">
        <v>43670.53736111111</v>
      </c>
      <c r="F298" s="34">
        <v>43670.53743055555</v>
      </c>
      <c r="G298" s="19">
        <f t="shared" si="1"/>
        <v>0.09999999194</v>
      </c>
    </row>
    <row r="299">
      <c r="A299" s="1" t="s">
        <v>328</v>
      </c>
      <c r="C299" s="1" t="s">
        <v>58</v>
      </c>
      <c r="D299" s="1" t="s">
        <v>141</v>
      </c>
      <c r="E299" s="34">
        <v>43670.53743055555</v>
      </c>
      <c r="F299" s="34">
        <v>43670.53811342592</v>
      </c>
      <c r="G299" s="19">
        <f t="shared" si="1"/>
        <v>0.9833333327</v>
      </c>
    </row>
    <row r="300">
      <c r="A300" s="1" t="s">
        <v>328</v>
      </c>
      <c r="C300" s="1" t="s">
        <v>58</v>
      </c>
      <c r="D300" s="1" t="s">
        <v>142</v>
      </c>
      <c r="E300" s="34">
        <v>43670.53811342592</v>
      </c>
      <c r="F300" s="34">
        <v>43670.54078703704</v>
      </c>
      <c r="G300" s="19">
        <f t="shared" si="1"/>
        <v>3.850000009</v>
      </c>
    </row>
    <row r="301">
      <c r="A301" s="1" t="s">
        <v>328</v>
      </c>
      <c r="C301" s="1" t="s">
        <v>58</v>
      </c>
      <c r="D301" s="1" t="s">
        <v>143</v>
      </c>
      <c r="E301" s="34">
        <v>43670.54078703704</v>
      </c>
      <c r="F301" s="34">
        <v>43670.54079861111</v>
      </c>
      <c r="G301" s="19">
        <f t="shared" si="1"/>
        <v>0.01666666009</v>
      </c>
    </row>
    <row r="302">
      <c r="A302" s="1" t="s">
        <v>328</v>
      </c>
      <c r="C302" s="1" t="s">
        <v>59</v>
      </c>
      <c r="D302" s="1" t="s">
        <v>140</v>
      </c>
      <c r="E302" s="34">
        <v>43670.54079861111</v>
      </c>
      <c r="F302" s="34">
        <v>43670.54085648148</v>
      </c>
      <c r="G302" s="19">
        <f t="shared" si="1"/>
        <v>0.08333333186</v>
      </c>
    </row>
    <row r="303">
      <c r="A303" s="1" t="s">
        <v>328</v>
      </c>
      <c r="C303" s="1" t="s">
        <v>59</v>
      </c>
      <c r="D303" s="1" t="s">
        <v>141</v>
      </c>
      <c r="E303" s="34">
        <v>43670.54085648148</v>
      </c>
      <c r="F303" s="34">
        <v>43670.541666666664</v>
      </c>
      <c r="G303" s="19">
        <f t="shared" si="1"/>
        <v>1.166666667</v>
      </c>
    </row>
    <row r="304">
      <c r="A304" s="1" t="s">
        <v>328</v>
      </c>
      <c r="C304" s="1" t="s">
        <v>59</v>
      </c>
      <c r="D304" s="1" t="s">
        <v>142</v>
      </c>
      <c r="E304" s="34">
        <v>43670.541666666664</v>
      </c>
      <c r="F304" s="34">
        <v>43670.54418981481</v>
      </c>
      <c r="G304" s="19">
        <f t="shared" si="1"/>
        <v>3.633333334</v>
      </c>
    </row>
    <row r="305">
      <c r="A305" s="1" t="s">
        <v>328</v>
      </c>
      <c r="C305" s="1" t="s">
        <v>59</v>
      </c>
      <c r="D305" s="1" t="s">
        <v>143</v>
      </c>
      <c r="E305" s="34">
        <v>43670.54418981481</v>
      </c>
      <c r="F305" s="34">
        <v>43670.54420138889</v>
      </c>
      <c r="G305" s="19">
        <f t="shared" si="1"/>
        <v>0.01666667056</v>
      </c>
    </row>
    <row r="306">
      <c r="A306" s="1" t="s">
        <v>328</v>
      </c>
      <c r="C306" s="1" t="s">
        <v>62</v>
      </c>
      <c r="D306" s="1" t="s">
        <v>140</v>
      </c>
      <c r="E306" s="34">
        <v>43670.54420138889</v>
      </c>
      <c r="F306" s="34">
        <v>43670.54425925926</v>
      </c>
      <c r="G306" s="19">
        <f t="shared" si="1"/>
        <v>0.08333333186</v>
      </c>
    </row>
    <row r="307">
      <c r="A307" s="1" t="s">
        <v>328</v>
      </c>
      <c r="C307" s="1" t="s">
        <v>62</v>
      </c>
      <c r="D307" s="1" t="s">
        <v>141</v>
      </c>
      <c r="E307" s="34">
        <v>43670.54425925926</v>
      </c>
      <c r="F307" s="34">
        <v>43670.545</v>
      </c>
      <c r="G307" s="19">
        <f t="shared" si="1"/>
        <v>1.066666665</v>
      </c>
    </row>
    <row r="308">
      <c r="A308" s="1" t="s">
        <v>328</v>
      </c>
      <c r="C308" s="1" t="s">
        <v>62</v>
      </c>
      <c r="D308" s="1" t="s">
        <v>142</v>
      </c>
      <c r="E308" s="34">
        <v>43670.545</v>
      </c>
      <c r="F308" s="34">
        <v>43670.54790509259</v>
      </c>
      <c r="G308" s="19">
        <f t="shared" si="1"/>
        <v>4.183333337</v>
      </c>
    </row>
    <row r="309">
      <c r="A309" s="1" t="s">
        <v>328</v>
      </c>
      <c r="C309" s="1" t="s">
        <v>62</v>
      </c>
      <c r="D309" s="1" t="s">
        <v>143</v>
      </c>
      <c r="E309" s="34">
        <v>43670.54790509259</v>
      </c>
      <c r="F309" s="34">
        <v>43670.54790509259</v>
      </c>
      <c r="G309" s="19">
        <f t="shared" si="1"/>
        <v>0</v>
      </c>
    </row>
    <row r="310">
      <c r="A310" s="1" t="s">
        <v>328</v>
      </c>
      <c r="C310" s="1" t="s">
        <v>63</v>
      </c>
      <c r="D310" s="1" t="s">
        <v>140</v>
      </c>
      <c r="E310" s="34">
        <v>43670.54790509259</v>
      </c>
      <c r="F310" s="34">
        <v>43670.547939814816</v>
      </c>
      <c r="G310" s="19">
        <f t="shared" si="1"/>
        <v>0.05000000121</v>
      </c>
    </row>
    <row r="311">
      <c r="A311" s="1" t="s">
        <v>328</v>
      </c>
      <c r="C311" s="1" t="s">
        <v>63</v>
      </c>
      <c r="D311" s="1" t="s">
        <v>141</v>
      </c>
      <c r="E311" s="34">
        <v>43670.547939814816</v>
      </c>
      <c r="F311" s="34">
        <v>43670.5483912037</v>
      </c>
      <c r="G311" s="19">
        <f t="shared" si="1"/>
        <v>0.6499999948</v>
      </c>
    </row>
    <row r="312">
      <c r="A312" s="1" t="s">
        <v>328</v>
      </c>
      <c r="C312" s="1" t="s">
        <v>63</v>
      </c>
      <c r="D312" s="1" t="s">
        <v>142</v>
      </c>
      <c r="E312" s="34">
        <v>43670.54840277778</v>
      </c>
      <c r="F312" s="34">
        <v>43670.54975694444</v>
      </c>
      <c r="G312" s="19">
        <f t="shared" si="1"/>
        <v>1.949999995</v>
      </c>
    </row>
    <row r="313">
      <c r="A313" s="1" t="s">
        <v>328</v>
      </c>
      <c r="C313" s="1" t="s">
        <v>63</v>
      </c>
      <c r="D313" s="1" t="s">
        <v>143</v>
      </c>
      <c r="E313" s="34">
        <v>43670.54975694444</v>
      </c>
      <c r="F313" s="34">
        <v>43670.54976851852</v>
      </c>
      <c r="G313" s="19">
        <f t="shared" si="1"/>
        <v>0.01666667056</v>
      </c>
    </row>
    <row r="314">
      <c r="A314" s="1" t="s">
        <v>328</v>
      </c>
      <c r="C314" s="1" t="s">
        <v>70</v>
      </c>
      <c r="D314" s="1" t="s">
        <v>140</v>
      </c>
      <c r="E314" s="34">
        <v>43670.54976851852</v>
      </c>
      <c r="F314" s="34">
        <v>43670.549791666665</v>
      </c>
      <c r="G314" s="19">
        <f t="shared" si="1"/>
        <v>0.03333333065</v>
      </c>
    </row>
    <row r="315">
      <c r="A315" s="1" t="s">
        <v>328</v>
      </c>
      <c r="C315" s="1" t="s">
        <v>70</v>
      </c>
      <c r="D315" s="1" t="s">
        <v>141</v>
      </c>
      <c r="E315" s="34">
        <v>43670.549791666665</v>
      </c>
      <c r="F315" s="34">
        <v>43670.550092592595</v>
      </c>
      <c r="G315" s="19">
        <f t="shared" si="1"/>
        <v>0.4333333403</v>
      </c>
    </row>
    <row r="316">
      <c r="A316" s="1" t="s">
        <v>328</v>
      </c>
      <c r="C316" s="1" t="s">
        <v>70</v>
      </c>
      <c r="D316" s="1" t="s">
        <v>142</v>
      </c>
      <c r="E316" s="34">
        <v>43670.550092592595</v>
      </c>
      <c r="F316" s="34">
        <v>43670.550729166665</v>
      </c>
      <c r="G316" s="19">
        <f t="shared" si="1"/>
        <v>0.9166666609</v>
      </c>
    </row>
    <row r="317">
      <c r="A317" s="1" t="s">
        <v>328</v>
      </c>
      <c r="C317" s="1" t="s">
        <v>70</v>
      </c>
      <c r="D317" s="1" t="s">
        <v>143</v>
      </c>
      <c r="E317" s="34">
        <v>43670.550729166665</v>
      </c>
      <c r="F317" s="34">
        <v>43670.55074074074</v>
      </c>
      <c r="G317" s="19">
        <f t="shared" si="1"/>
        <v>0.01666667056</v>
      </c>
    </row>
    <row r="318">
      <c r="A318" s="1" t="s">
        <v>328</v>
      </c>
      <c r="C318" s="1" t="s">
        <v>67</v>
      </c>
      <c r="D318" s="1" t="s">
        <v>140</v>
      </c>
      <c r="E318" s="34">
        <v>43670.55074074074</v>
      </c>
      <c r="F318" s="34">
        <v>43670.55074074074</v>
      </c>
      <c r="G318" s="19">
        <f t="shared" si="1"/>
        <v>0</v>
      </c>
    </row>
    <row r="319">
      <c r="A319" s="1" t="s">
        <v>328</v>
      </c>
      <c r="C319" s="1" t="s">
        <v>67</v>
      </c>
      <c r="D319" s="1" t="s">
        <v>141</v>
      </c>
      <c r="E319" s="34">
        <v>43670.55074074074</v>
      </c>
      <c r="F319" s="34">
        <v>43670.55087962963</v>
      </c>
      <c r="G319" s="19">
        <f t="shared" si="1"/>
        <v>0.1999999944</v>
      </c>
    </row>
    <row r="320">
      <c r="A320" s="1" t="s">
        <v>328</v>
      </c>
      <c r="C320" s="1" t="s">
        <v>67</v>
      </c>
      <c r="D320" s="1" t="s">
        <v>142</v>
      </c>
      <c r="E320" s="34">
        <v>43670.55087962963</v>
      </c>
      <c r="F320" s="34">
        <v>43670.55105324074</v>
      </c>
      <c r="G320" s="19">
        <f t="shared" si="1"/>
        <v>0.2500000061</v>
      </c>
    </row>
    <row r="321">
      <c r="A321" s="1" t="s">
        <v>328</v>
      </c>
      <c r="C321" s="1" t="s">
        <v>67</v>
      </c>
      <c r="D321" s="1" t="s">
        <v>143</v>
      </c>
      <c r="E321" s="34">
        <v>43670.55105324074</v>
      </c>
      <c r="F321" s="34">
        <v>43670.55106481481</v>
      </c>
      <c r="G321" s="19">
        <f t="shared" si="1"/>
        <v>0.01666666009</v>
      </c>
    </row>
    <row r="322">
      <c r="A322" s="1" t="s">
        <v>328</v>
      </c>
      <c r="B322" s="1" t="s">
        <v>139</v>
      </c>
      <c r="C322" s="1" t="s">
        <v>83</v>
      </c>
      <c r="D322" s="1" t="s">
        <v>140</v>
      </c>
      <c r="E322" s="34">
        <v>43669.73423611111</v>
      </c>
      <c r="F322" s="34">
        <v>43669.73811342593</v>
      </c>
      <c r="G322" s="19">
        <f t="shared" si="1"/>
        <v>5.583333339</v>
      </c>
    </row>
    <row r="323">
      <c r="A323" s="1" t="s">
        <v>328</v>
      </c>
      <c r="B323" s="1" t="s">
        <v>139</v>
      </c>
      <c r="C323" s="1" t="s">
        <v>83</v>
      </c>
      <c r="D323" s="1" t="s">
        <v>141</v>
      </c>
      <c r="E323" s="34">
        <v>43669.73811342593</v>
      </c>
      <c r="F323" s="34">
        <v>43669.76726851852</v>
      </c>
      <c r="G323" s="19">
        <f t="shared" si="1"/>
        <v>41.98333333</v>
      </c>
    </row>
    <row r="324">
      <c r="A324" s="1" t="s">
        <v>328</v>
      </c>
      <c r="B324" s="1" t="s">
        <v>139</v>
      </c>
      <c r="C324" s="1" t="s">
        <v>83</v>
      </c>
      <c r="D324" s="1" t="s">
        <v>142</v>
      </c>
      <c r="E324" s="34">
        <v>43669.76726851852</v>
      </c>
      <c r="F324" s="34">
        <v>43669.796747685185</v>
      </c>
      <c r="G324" s="19">
        <f t="shared" si="1"/>
        <v>42.45</v>
      </c>
    </row>
    <row r="325">
      <c r="A325" s="1" t="s">
        <v>328</v>
      </c>
      <c r="B325" s="1" t="s">
        <v>139</v>
      </c>
      <c r="C325" s="1" t="s">
        <v>83</v>
      </c>
      <c r="D325" s="1" t="s">
        <v>143</v>
      </c>
      <c r="E325" s="34">
        <v>43669.796747685185</v>
      </c>
      <c r="F325" s="34">
        <v>43669.79688657408</v>
      </c>
      <c r="G325" s="19">
        <f t="shared" si="1"/>
        <v>0.2000000048</v>
      </c>
    </row>
    <row r="326">
      <c r="A326" s="1" t="s">
        <v>328</v>
      </c>
      <c r="B326" s="1" t="s">
        <v>139</v>
      </c>
      <c r="C326" s="1" t="s">
        <v>76</v>
      </c>
      <c r="D326" s="1" t="s">
        <v>140</v>
      </c>
      <c r="E326" s="34">
        <v>43669.796944444446</v>
      </c>
      <c r="F326" s="34">
        <v>43669.79890046296</v>
      </c>
      <c r="G326" s="19">
        <f t="shared" si="1"/>
        <v>2.816666665</v>
      </c>
    </row>
    <row r="327">
      <c r="A327" s="1" t="s">
        <v>328</v>
      </c>
      <c r="B327" s="1" t="s">
        <v>139</v>
      </c>
      <c r="C327" s="1" t="s">
        <v>76</v>
      </c>
      <c r="D327" s="1" t="s">
        <v>141</v>
      </c>
      <c r="E327" s="34">
        <v>43669.79890046296</v>
      </c>
      <c r="F327" s="34">
        <v>43669.83086805556</v>
      </c>
      <c r="G327" s="19">
        <f t="shared" si="1"/>
        <v>46.03333333</v>
      </c>
    </row>
    <row r="328">
      <c r="A328" s="1" t="s">
        <v>328</v>
      </c>
      <c r="B328" s="1" t="s">
        <v>139</v>
      </c>
      <c r="C328" s="1" t="s">
        <v>76</v>
      </c>
      <c r="D328" s="1" t="s">
        <v>142</v>
      </c>
      <c r="E328" s="34">
        <v>43669.83086805556</v>
      </c>
      <c r="F328" s="34">
        <v>43669.850439814814</v>
      </c>
      <c r="G328" s="19">
        <f t="shared" si="1"/>
        <v>28.18333333</v>
      </c>
    </row>
    <row r="329">
      <c r="A329" s="1" t="s">
        <v>328</v>
      </c>
      <c r="B329" s="1" t="s">
        <v>139</v>
      </c>
      <c r="C329" s="1" t="s">
        <v>76</v>
      </c>
      <c r="D329" s="1" t="s">
        <v>143</v>
      </c>
      <c r="E329" s="34">
        <v>43669.850439814814</v>
      </c>
      <c r="F329" s="34">
        <v>43669.850694444445</v>
      </c>
      <c r="G329" s="19">
        <f t="shared" si="1"/>
        <v>0.3666666686</v>
      </c>
    </row>
    <row r="330">
      <c r="A330" s="1" t="s">
        <v>328</v>
      </c>
      <c r="B330" s="1" t="s">
        <v>139</v>
      </c>
      <c r="C330" s="1" t="s">
        <v>79</v>
      </c>
      <c r="D330" s="1" t="s">
        <v>140</v>
      </c>
      <c r="E330" s="34">
        <v>43669.85082175926</v>
      </c>
      <c r="F330" s="34">
        <v>43669.853125</v>
      </c>
      <c r="G330" s="19">
        <f t="shared" si="1"/>
        <v>3.316666667</v>
      </c>
    </row>
    <row r="331">
      <c r="A331" s="1" t="s">
        <v>328</v>
      </c>
      <c r="B331" s="1" t="s">
        <v>139</v>
      </c>
      <c r="C331" s="1" t="s">
        <v>79</v>
      </c>
      <c r="D331" s="1" t="s">
        <v>141</v>
      </c>
      <c r="E331" s="34">
        <v>43669.853125</v>
      </c>
      <c r="F331" s="34">
        <v>43669.87358796296</v>
      </c>
      <c r="G331" s="19">
        <f t="shared" si="1"/>
        <v>29.46666666</v>
      </c>
    </row>
    <row r="332">
      <c r="A332" s="1" t="s">
        <v>328</v>
      </c>
      <c r="B332" s="1" t="s">
        <v>139</v>
      </c>
      <c r="C332" s="1" t="s">
        <v>79</v>
      </c>
      <c r="D332" s="1" t="s">
        <v>142</v>
      </c>
      <c r="E332" s="34">
        <v>43669.87358796296</v>
      </c>
      <c r="F332" s="34">
        <v>43669.893912037034</v>
      </c>
      <c r="G332" s="19">
        <f t="shared" si="1"/>
        <v>29.26666667</v>
      </c>
    </row>
    <row r="333">
      <c r="A333" s="1" t="s">
        <v>328</v>
      </c>
      <c r="B333" s="1" t="s">
        <v>139</v>
      </c>
      <c r="C333" s="1" t="s">
        <v>79</v>
      </c>
      <c r="D333" s="1" t="s">
        <v>143</v>
      </c>
      <c r="E333" s="34">
        <v>43669.893912037034</v>
      </c>
      <c r="F333" s="34">
        <v>43669.89399305556</v>
      </c>
      <c r="G333" s="19">
        <f t="shared" si="1"/>
        <v>0.116666673</v>
      </c>
    </row>
    <row r="334">
      <c r="A334" s="1" t="s">
        <v>328</v>
      </c>
      <c r="B334" s="1" t="s">
        <v>139</v>
      </c>
      <c r="C334" s="1" t="s">
        <v>81</v>
      </c>
      <c r="D334" s="1" t="s">
        <v>140</v>
      </c>
      <c r="E334" s="34">
        <v>43669.89403935185</v>
      </c>
      <c r="F334" s="34">
        <v>43669.895520833335</v>
      </c>
      <c r="G334" s="19">
        <f t="shared" si="1"/>
        <v>2.13333334</v>
      </c>
    </row>
    <row r="335">
      <c r="A335" s="1" t="s">
        <v>328</v>
      </c>
      <c r="B335" s="1" t="s">
        <v>139</v>
      </c>
      <c r="C335" s="1" t="s">
        <v>81</v>
      </c>
      <c r="D335" s="1" t="s">
        <v>141</v>
      </c>
      <c r="E335" s="34">
        <v>43669.895520833335</v>
      </c>
      <c r="F335" s="34">
        <v>43669.910729166666</v>
      </c>
      <c r="G335" s="19">
        <f t="shared" si="1"/>
        <v>21.9</v>
      </c>
    </row>
    <row r="336">
      <c r="A336" s="1" t="s">
        <v>328</v>
      </c>
      <c r="B336" s="1" t="s">
        <v>139</v>
      </c>
      <c r="C336" s="1" t="s">
        <v>81</v>
      </c>
      <c r="D336" s="1" t="s">
        <v>142</v>
      </c>
      <c r="E336" s="34">
        <v>43669.910729166666</v>
      </c>
      <c r="F336" s="34">
        <v>43669.929143518515</v>
      </c>
      <c r="G336" s="19">
        <f t="shared" si="1"/>
        <v>26.51666666</v>
      </c>
    </row>
    <row r="337">
      <c r="A337" s="1" t="s">
        <v>328</v>
      </c>
      <c r="B337" s="1" t="s">
        <v>139</v>
      </c>
      <c r="C337" s="1" t="s">
        <v>81</v>
      </c>
      <c r="D337" s="1" t="s">
        <v>143</v>
      </c>
      <c r="E337" s="34">
        <v>43669.929143518515</v>
      </c>
      <c r="F337" s="34">
        <v>43669.92920138889</v>
      </c>
      <c r="G337" s="19">
        <f t="shared" si="1"/>
        <v>0.08333334234</v>
      </c>
    </row>
    <row r="338">
      <c r="A338" s="1" t="s">
        <v>328</v>
      </c>
      <c r="B338" s="1" t="s">
        <v>139</v>
      </c>
      <c r="C338" s="1" t="s">
        <v>82</v>
      </c>
      <c r="D338" s="1" t="s">
        <v>140</v>
      </c>
      <c r="E338" s="34">
        <v>43669.929236111115</v>
      </c>
      <c r="F338" s="34">
        <v>43669.929606481484</v>
      </c>
      <c r="G338" s="19">
        <f t="shared" si="1"/>
        <v>0.5333333323</v>
      </c>
    </row>
    <row r="339">
      <c r="A339" s="1" t="s">
        <v>328</v>
      </c>
      <c r="B339" s="1" t="s">
        <v>139</v>
      </c>
      <c r="C339" s="1" t="s">
        <v>82</v>
      </c>
      <c r="D339" s="1" t="s">
        <v>141</v>
      </c>
      <c r="E339" s="34">
        <v>43669.929606481484</v>
      </c>
      <c r="F339" s="34">
        <v>43669.934375</v>
      </c>
      <c r="G339" s="19">
        <f t="shared" si="1"/>
        <v>6.866666658</v>
      </c>
    </row>
    <row r="340">
      <c r="A340" s="1" t="s">
        <v>328</v>
      </c>
      <c r="B340" s="1" t="s">
        <v>139</v>
      </c>
      <c r="C340" s="1" t="s">
        <v>82</v>
      </c>
      <c r="D340" s="1" t="s">
        <v>142</v>
      </c>
      <c r="E340" s="34">
        <v>43669.934375</v>
      </c>
      <c r="F340" s="34">
        <v>43669.94700231482</v>
      </c>
      <c r="G340" s="19">
        <f t="shared" si="1"/>
        <v>18.18333334</v>
      </c>
    </row>
    <row r="341">
      <c r="A341" s="1" t="s">
        <v>328</v>
      </c>
      <c r="B341" s="1" t="s">
        <v>139</v>
      </c>
      <c r="C341" s="1" t="s">
        <v>82</v>
      </c>
      <c r="D341" s="1" t="s">
        <v>143</v>
      </c>
      <c r="E341" s="34">
        <v>43669.94700231482</v>
      </c>
      <c r="F341" s="34">
        <v>43669.94703703704</v>
      </c>
      <c r="G341" s="19">
        <f t="shared" si="1"/>
        <v>0.05000000121</v>
      </c>
    </row>
    <row r="342">
      <c r="A342" s="1" t="s">
        <v>328</v>
      </c>
      <c r="B342" s="1" t="s">
        <v>139</v>
      </c>
      <c r="C342" s="1" t="s">
        <v>78</v>
      </c>
      <c r="D342" s="1" t="s">
        <v>140</v>
      </c>
      <c r="E342" s="34">
        <v>43669.947071759256</v>
      </c>
      <c r="F342" s="34">
        <v>43669.94732638889</v>
      </c>
      <c r="G342" s="19">
        <f t="shared" si="1"/>
        <v>0.3666666686</v>
      </c>
    </row>
    <row r="343">
      <c r="A343" s="1" t="s">
        <v>328</v>
      </c>
      <c r="B343" s="1" t="s">
        <v>139</v>
      </c>
      <c r="C343" s="1" t="s">
        <v>78</v>
      </c>
      <c r="D343" s="1" t="s">
        <v>141</v>
      </c>
      <c r="E343" s="34">
        <v>43669.94732638889</v>
      </c>
      <c r="F343" s="34">
        <v>43669.951574074075</v>
      </c>
      <c r="G343" s="19">
        <f t="shared" si="1"/>
        <v>6.116666672</v>
      </c>
    </row>
    <row r="344">
      <c r="A344" s="1" t="s">
        <v>328</v>
      </c>
      <c r="B344" s="1" t="s">
        <v>139</v>
      </c>
      <c r="C344" s="1" t="s">
        <v>78</v>
      </c>
      <c r="D344" s="1" t="s">
        <v>142</v>
      </c>
      <c r="E344" s="34">
        <v>43669.951574074075</v>
      </c>
      <c r="F344" s="34">
        <v>43669.961643518516</v>
      </c>
      <c r="G344" s="19">
        <f t="shared" si="1"/>
        <v>14.49999999</v>
      </c>
    </row>
    <row r="345">
      <c r="A345" s="1" t="s">
        <v>328</v>
      </c>
      <c r="B345" s="1" t="s">
        <v>139</v>
      </c>
      <c r="C345" s="1" t="s">
        <v>78</v>
      </c>
      <c r="D345" s="1" t="s">
        <v>143</v>
      </c>
      <c r="E345" s="34">
        <v>43669.961643518516</v>
      </c>
      <c r="F345" s="34">
        <v>43669.961747685185</v>
      </c>
      <c r="G345" s="19">
        <f t="shared" si="1"/>
        <v>0.1500000036</v>
      </c>
    </row>
    <row r="346">
      <c r="A346" s="1" t="s">
        <v>328</v>
      </c>
      <c r="B346" s="1" t="s">
        <v>139</v>
      </c>
      <c r="C346" s="1" t="s">
        <v>74</v>
      </c>
      <c r="D346" s="1" t="s">
        <v>140</v>
      </c>
      <c r="E346" s="34">
        <v>43669.961863425924</v>
      </c>
      <c r="F346" s="34">
        <v>43669.96221064815</v>
      </c>
      <c r="G346" s="19">
        <f t="shared" si="1"/>
        <v>0.5000000016</v>
      </c>
    </row>
    <row r="347">
      <c r="A347" s="1" t="s">
        <v>328</v>
      </c>
      <c r="B347" s="1" t="s">
        <v>139</v>
      </c>
      <c r="C347" s="1" t="s">
        <v>74</v>
      </c>
      <c r="D347" s="1" t="s">
        <v>141</v>
      </c>
      <c r="E347" s="34">
        <v>43669.96221064815</v>
      </c>
      <c r="F347" s="34">
        <v>43669.9633912037</v>
      </c>
      <c r="G347" s="19">
        <f t="shared" si="1"/>
        <v>1.699999999</v>
      </c>
    </row>
    <row r="348">
      <c r="A348" s="1" t="s">
        <v>328</v>
      </c>
      <c r="B348" s="1" t="s">
        <v>139</v>
      </c>
      <c r="C348" s="1" t="s">
        <v>74</v>
      </c>
      <c r="D348" s="1" t="s">
        <v>142</v>
      </c>
      <c r="E348" s="34">
        <v>43669.9633912037</v>
      </c>
      <c r="F348" s="34">
        <v>43669.96519675926</v>
      </c>
      <c r="G348" s="19">
        <f t="shared" si="1"/>
        <v>2.6</v>
      </c>
    </row>
    <row r="349">
      <c r="A349" s="1" t="s">
        <v>328</v>
      </c>
      <c r="B349" s="1" t="s">
        <v>139</v>
      </c>
      <c r="C349" s="1" t="s">
        <v>74</v>
      </c>
      <c r="D349" s="1" t="s">
        <v>143</v>
      </c>
      <c r="E349" s="34">
        <v>43669.96519675926</v>
      </c>
      <c r="F349" s="34">
        <v>43669.965208333335</v>
      </c>
      <c r="G349" s="19">
        <f t="shared" si="1"/>
        <v>0.01666667056</v>
      </c>
    </row>
    <row r="350">
      <c r="A350" s="1" t="s">
        <v>328</v>
      </c>
      <c r="C350" s="1" t="s">
        <v>83</v>
      </c>
      <c r="D350" s="1" t="s">
        <v>140</v>
      </c>
      <c r="E350" s="34">
        <v>43669.31847222222</v>
      </c>
      <c r="F350" s="34">
        <v>43669.3246875</v>
      </c>
      <c r="G350" s="19">
        <f t="shared" si="1"/>
        <v>8.949999997</v>
      </c>
    </row>
    <row r="351">
      <c r="A351" s="1" t="s">
        <v>328</v>
      </c>
      <c r="C351" s="1" t="s">
        <v>83</v>
      </c>
      <c r="D351" s="1" t="s">
        <v>141</v>
      </c>
      <c r="E351" s="34">
        <v>43669.3246875</v>
      </c>
      <c r="F351" s="34">
        <v>43669.38013888889</v>
      </c>
      <c r="G351" s="19">
        <f t="shared" si="1"/>
        <v>79.85000001</v>
      </c>
    </row>
    <row r="352">
      <c r="A352" s="1" t="s">
        <v>328</v>
      </c>
      <c r="C352" s="1" t="s">
        <v>83</v>
      </c>
      <c r="D352" s="1" t="s">
        <v>142</v>
      </c>
      <c r="E352" s="34">
        <v>43669.38015046297</v>
      </c>
      <c r="F352" s="34">
        <v>43669.43780092592</v>
      </c>
      <c r="G352" s="19">
        <f t="shared" si="1"/>
        <v>83.01666666</v>
      </c>
    </row>
    <row r="353">
      <c r="A353" s="1" t="s">
        <v>328</v>
      </c>
      <c r="C353" s="1" t="s">
        <v>83</v>
      </c>
      <c r="D353" s="1" t="s">
        <v>143</v>
      </c>
      <c r="E353" s="34">
        <v>43669.43780092592</v>
      </c>
      <c r="F353" s="34">
        <v>43669.438414351855</v>
      </c>
      <c r="G353" s="19">
        <f t="shared" si="1"/>
        <v>0.8833333408</v>
      </c>
    </row>
    <row r="354">
      <c r="A354" s="1" t="s">
        <v>328</v>
      </c>
      <c r="C354" s="1" t="s">
        <v>76</v>
      </c>
      <c r="D354" s="1" t="s">
        <v>140</v>
      </c>
      <c r="E354" s="34">
        <v>43669.438796296294</v>
      </c>
      <c r="F354" s="34">
        <v>43669.44719907407</v>
      </c>
      <c r="G354" s="19">
        <f t="shared" si="1"/>
        <v>12.1</v>
      </c>
    </row>
    <row r="355">
      <c r="A355" s="1" t="s">
        <v>328</v>
      </c>
      <c r="C355" s="1" t="s">
        <v>76</v>
      </c>
      <c r="D355" s="1" t="s">
        <v>141</v>
      </c>
      <c r="E355" s="34">
        <v>43669.44719907407</v>
      </c>
      <c r="F355" s="34">
        <v>43669.510462962964</v>
      </c>
      <c r="G355" s="19">
        <f t="shared" si="1"/>
        <v>91.10000001</v>
      </c>
    </row>
    <row r="356">
      <c r="A356" s="1" t="s">
        <v>328</v>
      </c>
      <c r="C356" s="1" t="s">
        <v>76</v>
      </c>
      <c r="D356" s="1" t="s">
        <v>142</v>
      </c>
      <c r="E356" s="34">
        <v>43669.51047453703</v>
      </c>
      <c r="F356" s="34">
        <v>43669.53590277778</v>
      </c>
      <c r="G356" s="19">
        <f t="shared" si="1"/>
        <v>36.61666668</v>
      </c>
    </row>
    <row r="357">
      <c r="A357" s="1" t="s">
        <v>328</v>
      </c>
      <c r="C357" s="1" t="s">
        <v>76</v>
      </c>
      <c r="D357" s="1" t="s">
        <v>143</v>
      </c>
      <c r="E357" s="34">
        <v>43669.53590277778</v>
      </c>
      <c r="F357" s="34">
        <v>43669.536261574074</v>
      </c>
      <c r="G357" s="19">
        <f t="shared" si="1"/>
        <v>0.5166666617</v>
      </c>
    </row>
    <row r="358">
      <c r="A358" s="1" t="s">
        <v>328</v>
      </c>
      <c r="C358" s="1" t="s">
        <v>79</v>
      </c>
      <c r="D358" s="1" t="s">
        <v>140</v>
      </c>
      <c r="E358" s="34">
        <v>43669.53642361111</v>
      </c>
      <c r="F358" s="34">
        <v>43669.53949074074</v>
      </c>
      <c r="G358" s="19">
        <f t="shared" si="1"/>
        <v>4.416666662</v>
      </c>
    </row>
    <row r="359">
      <c r="A359" s="1" t="s">
        <v>328</v>
      </c>
      <c r="C359" s="1" t="s">
        <v>79</v>
      </c>
      <c r="D359" s="1" t="s">
        <v>141</v>
      </c>
      <c r="E359" s="34">
        <v>43669.53949074074</v>
      </c>
      <c r="F359" s="34">
        <v>43669.566342592596</v>
      </c>
      <c r="G359" s="19">
        <f t="shared" si="1"/>
        <v>38.66666667</v>
      </c>
    </row>
    <row r="360">
      <c r="A360" s="1" t="s">
        <v>328</v>
      </c>
      <c r="C360" s="1" t="s">
        <v>79</v>
      </c>
      <c r="D360" s="1" t="s">
        <v>142</v>
      </c>
      <c r="E360" s="34">
        <v>43669.566342592596</v>
      </c>
      <c r="F360" s="34">
        <v>43669.5903587963</v>
      </c>
      <c r="G360" s="19">
        <f t="shared" si="1"/>
        <v>34.58333333</v>
      </c>
    </row>
    <row r="361">
      <c r="A361" s="1" t="s">
        <v>328</v>
      </c>
      <c r="C361" s="1" t="s">
        <v>79</v>
      </c>
      <c r="D361" s="1" t="s">
        <v>143</v>
      </c>
      <c r="E361" s="34">
        <v>43669.5903587963</v>
      </c>
      <c r="F361" s="34">
        <v>43669.590474537035</v>
      </c>
      <c r="G361" s="19">
        <f t="shared" si="1"/>
        <v>0.1666666637</v>
      </c>
    </row>
    <row r="362">
      <c r="A362" s="1" t="s">
        <v>328</v>
      </c>
      <c r="C362" s="1" t="s">
        <v>81</v>
      </c>
      <c r="D362" s="1" t="s">
        <v>140</v>
      </c>
      <c r="E362" s="34">
        <v>43669.590532407405</v>
      </c>
      <c r="F362" s="34">
        <v>43669.5916087963</v>
      </c>
      <c r="G362" s="19">
        <f t="shared" si="1"/>
        <v>1.550000006</v>
      </c>
    </row>
    <row r="363">
      <c r="A363" s="1" t="s">
        <v>328</v>
      </c>
      <c r="C363" s="1" t="s">
        <v>81</v>
      </c>
      <c r="D363" s="1" t="s">
        <v>141</v>
      </c>
      <c r="E363" s="34">
        <v>43669.5916087963</v>
      </c>
      <c r="F363" s="34">
        <v>43669.60891203704</v>
      </c>
      <c r="G363" s="19">
        <f t="shared" si="1"/>
        <v>24.91666667</v>
      </c>
    </row>
    <row r="364">
      <c r="A364" s="1" t="s">
        <v>328</v>
      </c>
      <c r="C364" s="1" t="s">
        <v>81</v>
      </c>
      <c r="D364" s="1" t="s">
        <v>142</v>
      </c>
      <c r="E364" s="34">
        <v>43669.60891203704</v>
      </c>
      <c r="F364" s="34">
        <v>43669.63078703704</v>
      </c>
      <c r="G364" s="19">
        <f t="shared" si="1"/>
        <v>31.5</v>
      </c>
    </row>
    <row r="365">
      <c r="A365" s="1" t="s">
        <v>328</v>
      </c>
      <c r="C365" s="1" t="s">
        <v>81</v>
      </c>
      <c r="D365" s="1" t="s">
        <v>143</v>
      </c>
      <c r="E365" s="34">
        <v>43669.63078703704</v>
      </c>
      <c r="F365" s="34">
        <v>43669.63087962963</v>
      </c>
      <c r="G365" s="19">
        <f t="shared" si="1"/>
        <v>0.1333333331</v>
      </c>
    </row>
    <row r="366">
      <c r="A366" s="1" t="s">
        <v>328</v>
      </c>
      <c r="C366" s="1" t="s">
        <v>82</v>
      </c>
      <c r="D366" s="1" t="s">
        <v>140</v>
      </c>
      <c r="E366" s="34">
        <v>43669.63092592593</v>
      </c>
      <c r="F366" s="34">
        <v>43669.63143518518</v>
      </c>
      <c r="G366" s="19">
        <f t="shared" si="1"/>
        <v>0.7333333266</v>
      </c>
    </row>
    <row r="367">
      <c r="A367" s="1" t="s">
        <v>328</v>
      </c>
      <c r="C367" s="1" t="s">
        <v>82</v>
      </c>
      <c r="D367" s="1" t="s">
        <v>141</v>
      </c>
      <c r="E367" s="34">
        <v>43669.63143518518</v>
      </c>
      <c r="F367" s="34">
        <v>43669.63628472222</v>
      </c>
      <c r="G367" s="19">
        <f t="shared" si="1"/>
        <v>6.983333331</v>
      </c>
    </row>
    <row r="368">
      <c r="A368" s="1" t="s">
        <v>328</v>
      </c>
      <c r="C368" s="1" t="s">
        <v>82</v>
      </c>
      <c r="D368" s="1" t="s">
        <v>142</v>
      </c>
      <c r="E368" s="34">
        <v>43669.63628472222</v>
      </c>
      <c r="F368" s="34">
        <v>43669.65032407407</v>
      </c>
      <c r="G368" s="19">
        <f t="shared" si="1"/>
        <v>20.21666667</v>
      </c>
    </row>
    <row r="369">
      <c r="A369" s="1" t="s">
        <v>328</v>
      </c>
      <c r="C369" s="1" t="s">
        <v>82</v>
      </c>
      <c r="D369" s="1" t="s">
        <v>143</v>
      </c>
      <c r="E369" s="34">
        <v>43669.65032407407</v>
      </c>
      <c r="F369" s="34">
        <v>43669.650347222225</v>
      </c>
      <c r="G369" s="19">
        <f t="shared" si="1"/>
        <v>0.03333334113</v>
      </c>
    </row>
    <row r="370">
      <c r="A370" s="1" t="s">
        <v>328</v>
      </c>
      <c r="C370" s="1" t="s">
        <v>78</v>
      </c>
      <c r="D370" s="1" t="s">
        <v>140</v>
      </c>
      <c r="E370" s="34">
        <v>43669.65038194445</v>
      </c>
      <c r="F370" s="34">
        <v>43669.650729166664</v>
      </c>
      <c r="G370" s="19">
        <f t="shared" si="1"/>
        <v>0.4999999912</v>
      </c>
    </row>
    <row r="371">
      <c r="A371" s="1" t="s">
        <v>328</v>
      </c>
      <c r="C371" s="1" t="s">
        <v>78</v>
      </c>
      <c r="D371" s="1" t="s">
        <v>141</v>
      </c>
      <c r="E371" s="34">
        <v>43669.650729166664</v>
      </c>
      <c r="F371" s="34">
        <v>43669.65740740741</v>
      </c>
      <c r="G371" s="19">
        <f t="shared" si="1"/>
        <v>9.616666673</v>
      </c>
    </row>
    <row r="372">
      <c r="A372" s="1" t="s">
        <v>328</v>
      </c>
      <c r="C372" s="1" t="s">
        <v>78</v>
      </c>
      <c r="D372" s="1" t="s">
        <v>142</v>
      </c>
      <c r="E372" s="34">
        <v>43669.65740740741</v>
      </c>
      <c r="F372" s="34">
        <v>43669.67076388889</v>
      </c>
      <c r="G372" s="19">
        <f t="shared" si="1"/>
        <v>19.23333333</v>
      </c>
    </row>
    <row r="373">
      <c r="A373" s="1" t="s">
        <v>328</v>
      </c>
      <c r="C373" s="1" t="s">
        <v>78</v>
      </c>
      <c r="D373" s="1" t="s">
        <v>143</v>
      </c>
      <c r="E373" s="34">
        <v>43669.67076388889</v>
      </c>
      <c r="F373" s="34">
        <v>43669.67083333333</v>
      </c>
      <c r="G373" s="19">
        <f t="shared" si="1"/>
        <v>0.09999999194</v>
      </c>
    </row>
    <row r="374">
      <c r="A374" s="1" t="s">
        <v>328</v>
      </c>
      <c r="C374" s="1" t="s">
        <v>74</v>
      </c>
      <c r="D374" s="1" t="s">
        <v>140</v>
      </c>
      <c r="E374" s="34">
        <v>43669.67089120371</v>
      </c>
      <c r="F374" s="34">
        <v>43669.67104166667</v>
      </c>
      <c r="G374" s="19">
        <f t="shared" si="1"/>
        <v>0.2166666649</v>
      </c>
    </row>
    <row r="375">
      <c r="A375" s="1" t="s">
        <v>328</v>
      </c>
      <c r="C375" s="1" t="s">
        <v>74</v>
      </c>
      <c r="D375" s="1" t="s">
        <v>141</v>
      </c>
      <c r="E375" s="34">
        <v>43669.67104166667</v>
      </c>
      <c r="F375" s="34">
        <v>43669.67238425926</v>
      </c>
      <c r="G375" s="19">
        <f t="shared" si="1"/>
        <v>1.933333335</v>
      </c>
    </row>
    <row r="376">
      <c r="A376" s="1" t="s">
        <v>328</v>
      </c>
      <c r="C376" s="1" t="s">
        <v>74</v>
      </c>
      <c r="D376" s="1" t="s">
        <v>142</v>
      </c>
      <c r="E376" s="34">
        <v>43669.67238425926</v>
      </c>
      <c r="F376" s="34">
        <v>43669.67532407407</v>
      </c>
      <c r="G376" s="19">
        <f t="shared" si="1"/>
        <v>4.233333328</v>
      </c>
    </row>
    <row r="377">
      <c r="A377" s="1" t="s">
        <v>328</v>
      </c>
      <c r="C377" s="1" t="s">
        <v>74</v>
      </c>
      <c r="D377" s="1" t="s">
        <v>143</v>
      </c>
      <c r="E377" s="34">
        <v>43669.67532407407</v>
      </c>
      <c r="F377" s="34">
        <v>43669.67534722222</v>
      </c>
      <c r="G377" s="19">
        <f t="shared" si="1"/>
        <v>0.03333333065</v>
      </c>
    </row>
    <row r="378">
      <c r="A378" s="1" t="s">
        <v>328</v>
      </c>
      <c r="B378" s="1" t="s">
        <v>145</v>
      </c>
      <c r="C378" s="1" t="s">
        <v>91</v>
      </c>
      <c r="D378" s="1" t="s">
        <v>140</v>
      </c>
      <c r="E378" s="34">
        <v>43670.52271990741</v>
      </c>
      <c r="F378" s="34">
        <v>43670.522835648146</v>
      </c>
      <c r="G378" s="19">
        <f t="shared" si="1"/>
        <v>0.1666666637</v>
      </c>
    </row>
    <row r="379">
      <c r="A379" s="1" t="s">
        <v>328</v>
      </c>
      <c r="B379" s="1" t="s">
        <v>145</v>
      </c>
      <c r="C379" s="1" t="s">
        <v>91</v>
      </c>
      <c r="D379" s="1" t="s">
        <v>141</v>
      </c>
      <c r="E379" s="34">
        <v>43670.522835648146</v>
      </c>
      <c r="F379" s="34">
        <v>43670.52446759259</v>
      </c>
      <c r="G379" s="19">
        <f t="shared" si="1"/>
        <v>2.350000005</v>
      </c>
    </row>
    <row r="380">
      <c r="A380" s="1" t="s">
        <v>328</v>
      </c>
      <c r="B380" s="1" t="s">
        <v>145</v>
      </c>
      <c r="C380" s="1" t="s">
        <v>91</v>
      </c>
      <c r="D380" s="1" t="s">
        <v>142</v>
      </c>
      <c r="E380" s="34">
        <v>43670.52446759259</v>
      </c>
      <c r="F380" s="34">
        <v>43670.52832175926</v>
      </c>
      <c r="G380" s="19">
        <f t="shared" si="1"/>
        <v>5.549999998</v>
      </c>
    </row>
    <row r="381">
      <c r="A381" s="1" t="s">
        <v>328</v>
      </c>
      <c r="B381" s="1" t="s">
        <v>145</v>
      </c>
      <c r="C381" s="1" t="s">
        <v>91</v>
      </c>
      <c r="D381" s="1" t="s">
        <v>143</v>
      </c>
      <c r="E381" s="34">
        <v>43670.52832175926</v>
      </c>
      <c r="F381" s="34">
        <v>43670.528333333335</v>
      </c>
      <c r="G381" s="19">
        <f t="shared" si="1"/>
        <v>0.01666667056</v>
      </c>
    </row>
    <row r="382">
      <c r="A382" s="1" t="s">
        <v>328</v>
      </c>
      <c r="B382" s="1" t="s">
        <v>145</v>
      </c>
      <c r="C382" s="1" t="s">
        <v>89</v>
      </c>
      <c r="D382" s="1" t="s">
        <v>140</v>
      </c>
      <c r="E382" s="34">
        <v>43670.528344907405</v>
      </c>
      <c r="F382" s="34">
        <v>43670.52846064815</v>
      </c>
      <c r="G382" s="19">
        <f t="shared" si="1"/>
        <v>0.1666666742</v>
      </c>
    </row>
    <row r="383">
      <c r="A383" s="1" t="s">
        <v>328</v>
      </c>
      <c r="B383" s="1" t="s">
        <v>145</v>
      </c>
      <c r="C383" s="1" t="s">
        <v>89</v>
      </c>
      <c r="D383" s="1" t="s">
        <v>141</v>
      </c>
      <c r="E383" s="34">
        <v>43670.52846064815</v>
      </c>
      <c r="F383" s="34">
        <v>43670.52936342593</v>
      </c>
      <c r="G383" s="19">
        <f t="shared" si="1"/>
        <v>1.3</v>
      </c>
    </row>
    <row r="384">
      <c r="A384" s="1" t="s">
        <v>328</v>
      </c>
      <c r="B384" s="1" t="s">
        <v>145</v>
      </c>
      <c r="C384" s="1" t="s">
        <v>89</v>
      </c>
      <c r="D384" s="1" t="s">
        <v>142</v>
      </c>
      <c r="E384" s="34">
        <v>43670.52936342593</v>
      </c>
      <c r="F384" s="34">
        <v>43670.53233796296</v>
      </c>
      <c r="G384" s="19">
        <f t="shared" si="1"/>
        <v>4.283333329</v>
      </c>
    </row>
    <row r="385">
      <c r="A385" s="1" t="s">
        <v>328</v>
      </c>
      <c r="B385" s="1" t="s">
        <v>145</v>
      </c>
      <c r="C385" s="1" t="s">
        <v>89</v>
      </c>
      <c r="D385" s="1" t="s">
        <v>143</v>
      </c>
      <c r="E385" s="34">
        <v>43670.53233796296</v>
      </c>
      <c r="F385" s="34">
        <v>43670.53234953704</v>
      </c>
      <c r="G385" s="19">
        <f t="shared" si="1"/>
        <v>0.01666667056</v>
      </c>
    </row>
    <row r="386">
      <c r="A386" s="1" t="s">
        <v>328</v>
      </c>
      <c r="B386" s="1" t="s">
        <v>145</v>
      </c>
      <c r="C386" s="1" t="s">
        <v>93</v>
      </c>
      <c r="D386" s="1" t="s">
        <v>140</v>
      </c>
      <c r="E386" s="34">
        <v>43670.53234953704</v>
      </c>
      <c r="F386" s="34">
        <v>43670.53238425926</v>
      </c>
      <c r="G386" s="19">
        <f t="shared" si="1"/>
        <v>0.05000000121</v>
      </c>
    </row>
    <row r="387">
      <c r="A387" s="1" t="s">
        <v>328</v>
      </c>
      <c r="B387" s="1" t="s">
        <v>145</v>
      </c>
      <c r="C387" s="1" t="s">
        <v>93</v>
      </c>
      <c r="D387" s="1" t="s">
        <v>141</v>
      </c>
      <c r="E387" s="34">
        <v>43670.53238425926</v>
      </c>
      <c r="F387" s="34">
        <v>43670.53277777778</v>
      </c>
      <c r="G387" s="19">
        <f t="shared" si="1"/>
        <v>0.5666666629</v>
      </c>
    </row>
    <row r="388">
      <c r="A388" s="1" t="s">
        <v>328</v>
      </c>
      <c r="B388" s="1" t="s">
        <v>145</v>
      </c>
      <c r="C388" s="1" t="s">
        <v>93</v>
      </c>
      <c r="D388" s="1" t="s">
        <v>142</v>
      </c>
      <c r="E388" s="34">
        <v>43670.53277777778</v>
      </c>
      <c r="F388" s="34">
        <v>43670.53346064815</v>
      </c>
      <c r="G388" s="19">
        <f t="shared" si="1"/>
        <v>0.9833333327</v>
      </c>
    </row>
    <row r="389">
      <c r="A389" s="1" t="s">
        <v>328</v>
      </c>
      <c r="B389" s="1" t="s">
        <v>145</v>
      </c>
      <c r="C389" s="1" t="s">
        <v>93</v>
      </c>
      <c r="D389" s="1" t="s">
        <v>143</v>
      </c>
      <c r="E389" s="34">
        <v>43670.53346064815</v>
      </c>
      <c r="F389" s="34">
        <v>43670.53346064815</v>
      </c>
      <c r="G389" s="19">
        <f t="shared" si="1"/>
        <v>0</v>
      </c>
    </row>
    <row r="390">
      <c r="A390" s="1" t="s">
        <v>328</v>
      </c>
      <c r="B390" s="1" t="s">
        <v>145</v>
      </c>
      <c r="C390" s="1" t="s">
        <v>87</v>
      </c>
      <c r="D390" s="1" t="s">
        <v>140</v>
      </c>
      <c r="E390" s="34">
        <v>43670.533472222225</v>
      </c>
      <c r="F390" s="34">
        <v>43670.53349537037</v>
      </c>
      <c r="G390" s="19">
        <f t="shared" si="1"/>
        <v>0.03333333065</v>
      </c>
    </row>
    <row r="391">
      <c r="A391" s="1" t="s">
        <v>328</v>
      </c>
      <c r="B391" s="1" t="s">
        <v>145</v>
      </c>
      <c r="C391" s="1" t="s">
        <v>87</v>
      </c>
      <c r="D391" s="1" t="s">
        <v>141</v>
      </c>
      <c r="E391" s="34">
        <v>43670.53349537037</v>
      </c>
      <c r="F391" s="34">
        <v>43670.53375</v>
      </c>
      <c r="G391" s="19">
        <f t="shared" si="1"/>
        <v>0.3666666686</v>
      </c>
    </row>
    <row r="392">
      <c r="A392" s="1" t="s">
        <v>328</v>
      </c>
      <c r="B392" s="1" t="s">
        <v>145</v>
      </c>
      <c r="C392" s="1" t="s">
        <v>87</v>
      </c>
      <c r="D392" s="1" t="s">
        <v>142</v>
      </c>
      <c r="E392" s="34">
        <v>43670.53375</v>
      </c>
      <c r="F392" s="34">
        <v>43670.53418981482</v>
      </c>
      <c r="G392" s="19">
        <f t="shared" si="1"/>
        <v>0.6333333347</v>
      </c>
    </row>
    <row r="393">
      <c r="A393" s="1" t="s">
        <v>328</v>
      </c>
      <c r="B393" s="1" t="s">
        <v>145</v>
      </c>
      <c r="C393" s="1" t="s">
        <v>87</v>
      </c>
      <c r="D393" s="1" t="s">
        <v>143</v>
      </c>
      <c r="E393" s="34">
        <v>43670.53418981482</v>
      </c>
      <c r="F393" s="34">
        <v>43670.53418981482</v>
      </c>
      <c r="G393" s="19">
        <f t="shared" si="1"/>
        <v>0</v>
      </c>
    </row>
    <row r="394">
      <c r="A394" s="1" t="s">
        <v>328</v>
      </c>
      <c r="B394" s="1" t="s">
        <v>145</v>
      </c>
      <c r="C394" s="1" t="s">
        <v>88</v>
      </c>
      <c r="D394" s="1" t="s">
        <v>140</v>
      </c>
      <c r="E394" s="34">
        <v>43670.53418981482</v>
      </c>
      <c r="F394" s="34">
        <v>43670.534212962964</v>
      </c>
      <c r="G394" s="19">
        <f t="shared" si="1"/>
        <v>0.03333333065</v>
      </c>
    </row>
    <row r="395">
      <c r="A395" s="1" t="s">
        <v>328</v>
      </c>
      <c r="B395" s="1" t="s">
        <v>145</v>
      </c>
      <c r="C395" s="1" t="s">
        <v>88</v>
      </c>
      <c r="D395" s="1" t="s">
        <v>141</v>
      </c>
      <c r="E395" s="34">
        <v>43670.534212962964</v>
      </c>
      <c r="F395" s="34">
        <v>43670.53439814815</v>
      </c>
      <c r="G395" s="19">
        <f t="shared" si="1"/>
        <v>0.2666666661</v>
      </c>
    </row>
    <row r="396">
      <c r="A396" s="1" t="s">
        <v>328</v>
      </c>
      <c r="B396" s="1" t="s">
        <v>145</v>
      </c>
      <c r="C396" s="1" t="s">
        <v>88</v>
      </c>
      <c r="D396" s="1" t="s">
        <v>142</v>
      </c>
      <c r="E396" s="34">
        <v>43670.53439814815</v>
      </c>
      <c r="F396" s="34">
        <v>43670.534733796296</v>
      </c>
      <c r="G396" s="19">
        <f t="shared" si="1"/>
        <v>0.4833333311</v>
      </c>
    </row>
    <row r="397">
      <c r="A397" s="1" t="s">
        <v>328</v>
      </c>
      <c r="B397" s="1" t="s">
        <v>145</v>
      </c>
      <c r="C397" s="1" t="s">
        <v>88</v>
      </c>
      <c r="D397" s="1" t="s">
        <v>143</v>
      </c>
      <c r="E397" s="34">
        <v>43670.534733796296</v>
      </c>
      <c r="F397" s="34">
        <v>43670.534733796296</v>
      </c>
      <c r="G397" s="19">
        <f t="shared" si="1"/>
        <v>0</v>
      </c>
    </row>
    <row r="398">
      <c r="A398" s="1" t="s">
        <v>328</v>
      </c>
      <c r="B398" s="1" t="s">
        <v>145</v>
      </c>
      <c r="C398" s="1" t="s">
        <v>85</v>
      </c>
      <c r="D398" s="1" t="s">
        <v>140</v>
      </c>
      <c r="E398" s="34">
        <v>43670.53474537037</v>
      </c>
      <c r="F398" s="34">
        <v>43670.53474537037</v>
      </c>
      <c r="G398" s="19">
        <f t="shared" si="1"/>
        <v>0</v>
      </c>
    </row>
    <row r="399">
      <c r="A399" s="1" t="s">
        <v>328</v>
      </c>
      <c r="B399" s="1" t="s">
        <v>145</v>
      </c>
      <c r="C399" s="1" t="s">
        <v>85</v>
      </c>
      <c r="D399" s="1" t="s">
        <v>141</v>
      </c>
      <c r="E399" s="34">
        <v>43670.53474537037</v>
      </c>
      <c r="F399" s="34">
        <v>43670.534895833334</v>
      </c>
      <c r="G399" s="19">
        <f t="shared" si="1"/>
        <v>0.2166666649</v>
      </c>
    </row>
    <row r="400">
      <c r="A400" s="1" t="s">
        <v>328</v>
      </c>
      <c r="B400" s="1" t="s">
        <v>145</v>
      </c>
      <c r="C400" s="1" t="s">
        <v>85</v>
      </c>
      <c r="D400" s="1" t="s">
        <v>142</v>
      </c>
      <c r="E400" s="34">
        <v>43670.534895833334</v>
      </c>
      <c r="F400" s="34">
        <v>43670.53505787037</v>
      </c>
      <c r="G400" s="19">
        <f t="shared" si="1"/>
        <v>0.2333333355</v>
      </c>
    </row>
    <row r="401">
      <c r="A401" s="1" t="s">
        <v>328</v>
      </c>
      <c r="B401" s="1" t="s">
        <v>145</v>
      </c>
      <c r="C401" s="1" t="s">
        <v>85</v>
      </c>
      <c r="D401" s="1" t="s">
        <v>143</v>
      </c>
      <c r="E401" s="34">
        <v>43670.53505787037</v>
      </c>
      <c r="F401" s="34">
        <v>43670.53505787037</v>
      </c>
      <c r="G401" s="19">
        <f t="shared" si="1"/>
        <v>0</v>
      </c>
    </row>
    <row r="402">
      <c r="A402" s="1" t="s">
        <v>328</v>
      </c>
      <c r="C402" s="1" t="s">
        <v>68</v>
      </c>
      <c r="D402" s="1" t="s">
        <v>148</v>
      </c>
      <c r="E402" s="34">
        <v>43687.89313657407</v>
      </c>
      <c r="F402" s="34">
        <v>43687.919953703706</v>
      </c>
      <c r="G402" s="19">
        <f t="shared" si="1"/>
        <v>38.61666667</v>
      </c>
    </row>
    <row r="403">
      <c r="A403" s="1" t="s">
        <v>328</v>
      </c>
      <c r="C403" s="1" t="s">
        <v>58</v>
      </c>
      <c r="D403" s="1" t="s">
        <v>148</v>
      </c>
      <c r="E403" s="34">
        <v>43687.919965277775</v>
      </c>
      <c r="F403" s="34">
        <v>43687.946921296294</v>
      </c>
      <c r="G403" s="19">
        <f t="shared" si="1"/>
        <v>38.81666667</v>
      </c>
    </row>
    <row r="404">
      <c r="A404" s="1" t="s">
        <v>328</v>
      </c>
      <c r="C404" s="1" t="s">
        <v>59</v>
      </c>
      <c r="D404" s="1" t="s">
        <v>148</v>
      </c>
      <c r="E404" s="34">
        <v>43687.94693287037</v>
      </c>
      <c r="F404" s="34">
        <v>43687.97488425926</v>
      </c>
      <c r="G404" s="19">
        <f t="shared" si="1"/>
        <v>40.25</v>
      </c>
    </row>
    <row r="405">
      <c r="A405" s="1" t="s">
        <v>328</v>
      </c>
      <c r="C405" s="1" t="s">
        <v>62</v>
      </c>
      <c r="D405" s="1" t="s">
        <v>148</v>
      </c>
      <c r="E405" s="34">
        <v>43687.97489583334</v>
      </c>
      <c r="F405" s="34">
        <v>43688.002488425926</v>
      </c>
      <c r="G405" s="19">
        <f t="shared" si="1"/>
        <v>39.73333333</v>
      </c>
    </row>
    <row r="406">
      <c r="A406" s="1" t="s">
        <v>328</v>
      </c>
      <c r="C406" s="1" t="s">
        <v>63</v>
      </c>
      <c r="D406" s="1" t="s">
        <v>148</v>
      </c>
      <c r="E406" s="34">
        <v>43688.00251157407</v>
      </c>
      <c r="F406" s="34">
        <v>43688.020416666666</v>
      </c>
      <c r="G406" s="19">
        <f t="shared" si="1"/>
        <v>25.78333334</v>
      </c>
    </row>
    <row r="407">
      <c r="A407" s="1" t="s">
        <v>328</v>
      </c>
      <c r="C407" s="1" t="s">
        <v>70</v>
      </c>
      <c r="D407" s="1" t="s">
        <v>148</v>
      </c>
      <c r="E407" s="34">
        <v>43688.02042824074</v>
      </c>
      <c r="F407" s="34">
        <v>43688.03203703704</v>
      </c>
      <c r="G407" s="19">
        <f t="shared" si="1"/>
        <v>16.71666667</v>
      </c>
    </row>
    <row r="408">
      <c r="A408" s="1" t="s">
        <v>328</v>
      </c>
      <c r="C408" s="1" t="s">
        <v>67</v>
      </c>
      <c r="D408" s="1" t="s">
        <v>148</v>
      </c>
      <c r="E408" s="34">
        <v>43688.03207175926</v>
      </c>
      <c r="F408" s="34">
        <v>43688.034583333334</v>
      </c>
      <c r="G408" s="19">
        <f t="shared" si="1"/>
        <v>3.616666663</v>
      </c>
    </row>
    <row r="409">
      <c r="A409" s="1" t="s">
        <v>328</v>
      </c>
      <c r="B409" s="1" t="s">
        <v>139</v>
      </c>
      <c r="C409" s="1" t="s">
        <v>83</v>
      </c>
      <c r="D409" s="1" t="s">
        <v>148</v>
      </c>
      <c r="E409" s="34">
        <v>43688.356261574074</v>
      </c>
      <c r="F409" s="34">
        <v>43688.89130787037</v>
      </c>
      <c r="G409" s="19">
        <f t="shared" si="1"/>
        <v>770.4666667</v>
      </c>
    </row>
    <row r="410">
      <c r="A410" s="1" t="s">
        <v>328</v>
      </c>
      <c r="B410" s="1" t="s">
        <v>139</v>
      </c>
      <c r="C410" s="1" t="s">
        <v>76</v>
      </c>
      <c r="D410" s="1" t="s">
        <v>148</v>
      </c>
      <c r="E410" s="34">
        <v>43688.891377314816</v>
      </c>
      <c r="F410" s="34">
        <v>43689.43503472222</v>
      </c>
      <c r="G410" s="19">
        <f t="shared" si="1"/>
        <v>782.8666667</v>
      </c>
    </row>
    <row r="411">
      <c r="A411" s="1" t="s">
        <v>328</v>
      </c>
      <c r="B411" s="1" t="s">
        <v>139</v>
      </c>
      <c r="C411" s="1" t="s">
        <v>79</v>
      </c>
      <c r="D411" s="1" t="s">
        <v>148</v>
      </c>
      <c r="E411" s="34">
        <v>43689.43509259259</v>
      </c>
      <c r="F411" s="34">
        <v>43689.71145833333</v>
      </c>
      <c r="G411" s="19">
        <f t="shared" si="1"/>
        <v>397.9666667</v>
      </c>
    </row>
    <row r="412">
      <c r="A412" s="1" t="s">
        <v>328</v>
      </c>
      <c r="B412" s="1" t="s">
        <v>139</v>
      </c>
      <c r="C412" s="1" t="s">
        <v>81</v>
      </c>
      <c r="D412" s="1" t="s">
        <v>148</v>
      </c>
      <c r="E412" s="34">
        <v>43689.71152777778</v>
      </c>
      <c r="F412" s="34">
        <v>43689.9925</v>
      </c>
      <c r="G412" s="19">
        <f t="shared" si="1"/>
        <v>404.6</v>
      </c>
    </row>
    <row r="413">
      <c r="A413" s="1" t="s">
        <v>328</v>
      </c>
      <c r="B413" s="1" t="s">
        <v>139</v>
      </c>
      <c r="C413" s="1" t="s">
        <v>82</v>
      </c>
      <c r="D413" s="1" t="s">
        <v>148</v>
      </c>
      <c r="E413" s="34">
        <v>43689.99255787037</v>
      </c>
      <c r="F413" s="34">
        <v>43690.11188657407</v>
      </c>
      <c r="G413" s="19">
        <f t="shared" si="1"/>
        <v>171.8333333</v>
      </c>
    </row>
    <row r="414">
      <c r="A414" s="1" t="s">
        <v>328</v>
      </c>
      <c r="B414" s="1" t="s">
        <v>139</v>
      </c>
      <c r="C414" s="1" t="s">
        <v>78</v>
      </c>
      <c r="D414" s="1" t="s">
        <v>148</v>
      </c>
      <c r="E414" s="34">
        <v>43690.11194444444</v>
      </c>
      <c r="F414" s="34">
        <v>43690.215833333335</v>
      </c>
      <c r="G414" s="19">
        <f t="shared" si="1"/>
        <v>149.6</v>
      </c>
    </row>
    <row r="415">
      <c r="A415" s="1" t="s">
        <v>328</v>
      </c>
      <c r="B415" s="1" t="s">
        <v>139</v>
      </c>
      <c r="C415" s="1" t="s">
        <v>74</v>
      </c>
      <c r="D415" s="1" t="s">
        <v>148</v>
      </c>
      <c r="E415" s="34">
        <v>43690.215891203705</v>
      </c>
      <c r="F415" s="34">
        <v>43690.23626157407</v>
      </c>
      <c r="G415" s="19">
        <f t="shared" si="1"/>
        <v>29.33333333</v>
      </c>
    </row>
    <row r="416">
      <c r="A416" s="1" t="s">
        <v>328</v>
      </c>
      <c r="C416" s="1" t="s">
        <v>85</v>
      </c>
      <c r="D416" s="1" t="s">
        <v>148</v>
      </c>
      <c r="E416" s="34">
        <v>43688.36070601852</v>
      </c>
      <c r="F416" s="34">
        <v>43688.37758101852</v>
      </c>
      <c r="G416" s="19">
        <f t="shared" si="1"/>
        <v>24.3</v>
      </c>
    </row>
    <row r="417">
      <c r="A417" s="1" t="s">
        <v>328</v>
      </c>
      <c r="C417" s="1" t="s">
        <v>88</v>
      </c>
      <c r="D417" s="1" t="s">
        <v>148</v>
      </c>
      <c r="E417" s="34">
        <v>43688.37763888889</v>
      </c>
      <c r="F417" s="34">
        <v>43688.43502314815</v>
      </c>
      <c r="G417" s="19">
        <f t="shared" si="1"/>
        <v>82.63333334</v>
      </c>
    </row>
    <row r="418">
      <c r="A418" s="1" t="s">
        <v>328</v>
      </c>
      <c r="C418" s="1" t="s">
        <v>93</v>
      </c>
      <c r="D418" s="1" t="s">
        <v>148</v>
      </c>
      <c r="E418" s="34">
        <v>43688.43508101852</v>
      </c>
      <c r="F418" s="34">
        <v>43688.5028125</v>
      </c>
      <c r="G418" s="19">
        <f t="shared" si="1"/>
        <v>97.53333333</v>
      </c>
    </row>
    <row r="419">
      <c r="A419" s="1" t="s">
        <v>328</v>
      </c>
      <c r="C419" s="1" t="s">
        <v>87</v>
      </c>
      <c r="D419" s="1" t="s">
        <v>148</v>
      </c>
      <c r="E419" s="34">
        <v>43688.50287037037</v>
      </c>
      <c r="F419" s="34">
        <v>43688.58561342592</v>
      </c>
      <c r="G419" s="19">
        <f t="shared" si="1"/>
        <v>119.15</v>
      </c>
    </row>
    <row r="420">
      <c r="A420" s="1" t="s">
        <v>328</v>
      </c>
      <c r="C420" s="1" t="s">
        <v>91</v>
      </c>
      <c r="D420" s="1" t="s">
        <v>148</v>
      </c>
      <c r="E420" s="34">
        <v>43688.58571759259</v>
      </c>
      <c r="F420" s="34">
        <v>43689.45956018518</v>
      </c>
      <c r="G420" s="19">
        <f t="shared" si="1"/>
        <v>1258.333333</v>
      </c>
    </row>
    <row r="421">
      <c r="A421" s="1" t="s">
        <v>328</v>
      </c>
      <c r="C421" s="1" t="s">
        <v>89</v>
      </c>
      <c r="D421" s="1" t="s">
        <v>148</v>
      </c>
      <c r="E421" s="34">
        <v>43689.45966435185</v>
      </c>
      <c r="F421" s="34">
        <v>43690.39965277778</v>
      </c>
      <c r="G421" s="19">
        <f t="shared" si="1"/>
        <v>1353.583333</v>
      </c>
    </row>
    <row r="422">
      <c r="A422" s="1" t="s">
        <v>328</v>
      </c>
      <c r="B422" s="1" t="s">
        <v>145</v>
      </c>
      <c r="C422" s="1" t="s">
        <v>76</v>
      </c>
      <c r="D422" s="1" t="s">
        <v>148</v>
      </c>
      <c r="E422" s="34">
        <v>43686.57957175926</v>
      </c>
      <c r="F422" s="34">
        <v>43686.62216435185</v>
      </c>
      <c r="G422" s="19">
        <f t="shared" si="1"/>
        <v>61.33333333</v>
      </c>
    </row>
    <row r="423">
      <c r="A423" s="1" t="s">
        <v>328</v>
      </c>
      <c r="B423" s="1" t="s">
        <v>145</v>
      </c>
      <c r="C423" s="1" t="s">
        <v>83</v>
      </c>
      <c r="D423" s="1" t="s">
        <v>148</v>
      </c>
      <c r="E423" s="34">
        <v>43686.62217592593</v>
      </c>
      <c r="F423" s="34">
        <v>43686.664039351854</v>
      </c>
      <c r="G423" s="19">
        <f t="shared" si="1"/>
        <v>60.28333333</v>
      </c>
    </row>
    <row r="424">
      <c r="A424" s="1" t="s">
        <v>328</v>
      </c>
      <c r="B424" s="1" t="s">
        <v>145</v>
      </c>
      <c r="C424" s="1" t="s">
        <v>79</v>
      </c>
      <c r="D424" s="1" t="s">
        <v>148</v>
      </c>
      <c r="E424" s="34">
        <v>43686.66405092592</v>
      </c>
      <c r="F424" s="34">
        <v>43686.693449074075</v>
      </c>
      <c r="G424" s="19">
        <f t="shared" si="1"/>
        <v>42.33333334</v>
      </c>
    </row>
    <row r="425">
      <c r="A425" s="1" t="s">
        <v>328</v>
      </c>
      <c r="B425" s="1" t="s">
        <v>145</v>
      </c>
      <c r="C425" s="1" t="s">
        <v>81</v>
      </c>
      <c r="D425" s="1" t="s">
        <v>148</v>
      </c>
      <c r="E425" s="34">
        <v>43686.693460648145</v>
      </c>
      <c r="F425" s="34">
        <v>43686.70731481481</v>
      </c>
      <c r="G425" s="19">
        <f t="shared" si="1"/>
        <v>19.95</v>
      </c>
    </row>
    <row r="426">
      <c r="A426" s="1" t="s">
        <v>328</v>
      </c>
      <c r="B426" s="1" t="s">
        <v>145</v>
      </c>
      <c r="C426" s="1" t="s">
        <v>78</v>
      </c>
      <c r="D426" s="1" t="s">
        <v>148</v>
      </c>
      <c r="E426" s="34">
        <v>43686.707337962966</v>
      </c>
      <c r="F426" s="34">
        <v>43686.71729166667</v>
      </c>
      <c r="G426" s="19">
        <f t="shared" si="1"/>
        <v>14.33333333</v>
      </c>
    </row>
    <row r="427">
      <c r="A427" s="1" t="s">
        <v>328</v>
      </c>
      <c r="B427" s="1" t="s">
        <v>145</v>
      </c>
      <c r="C427" s="1" t="s">
        <v>82</v>
      </c>
      <c r="D427" s="1" t="s">
        <v>148</v>
      </c>
      <c r="E427" s="34">
        <v>43686.71732638889</v>
      </c>
      <c r="F427" s="34">
        <v>43686.72314814815</v>
      </c>
      <c r="G427" s="19">
        <f t="shared" si="1"/>
        <v>8.383333334</v>
      </c>
    </row>
    <row r="428">
      <c r="A428" s="1" t="s">
        <v>328</v>
      </c>
      <c r="B428" s="1" t="s">
        <v>145</v>
      </c>
      <c r="C428" s="1" t="s">
        <v>74</v>
      </c>
      <c r="D428" s="1" t="s">
        <v>148</v>
      </c>
      <c r="E428" s="34">
        <v>43686.72318287037</v>
      </c>
      <c r="F428" s="34">
        <v>43686.72565972222</v>
      </c>
      <c r="G428" s="19">
        <f t="shared" si="1"/>
        <v>3.566666662</v>
      </c>
    </row>
    <row r="429">
      <c r="A429" s="1" t="s">
        <v>328</v>
      </c>
      <c r="B429" s="1" t="s">
        <v>144</v>
      </c>
      <c r="C429" s="1" t="s">
        <v>68</v>
      </c>
      <c r="D429" s="1" t="s">
        <v>148</v>
      </c>
      <c r="E429" s="34">
        <v>43688.09206018518</v>
      </c>
      <c r="F429" s="34">
        <v>43688.09744212963</v>
      </c>
      <c r="G429" s="19">
        <f t="shared" si="1"/>
        <v>7.749999999</v>
      </c>
    </row>
    <row r="430">
      <c r="A430" s="1" t="s">
        <v>328</v>
      </c>
      <c r="B430" s="1" t="s">
        <v>144</v>
      </c>
      <c r="C430" s="1" t="s">
        <v>58</v>
      </c>
      <c r="D430" s="1" t="s">
        <v>148</v>
      </c>
      <c r="E430" s="34">
        <v>43688.09752314815</v>
      </c>
      <c r="F430" s="34">
        <v>43688.103113425925</v>
      </c>
      <c r="G430" s="19">
        <f t="shared" si="1"/>
        <v>8.049999996</v>
      </c>
    </row>
    <row r="431">
      <c r="A431" s="1" t="s">
        <v>328</v>
      </c>
      <c r="B431" s="1" t="s">
        <v>144</v>
      </c>
      <c r="C431" s="1" t="s">
        <v>59</v>
      </c>
      <c r="D431" s="1" t="s">
        <v>148</v>
      </c>
      <c r="E431" s="34">
        <v>43688.10320601852</v>
      </c>
      <c r="F431" s="34">
        <v>43688.10900462963</v>
      </c>
      <c r="G431" s="19">
        <f t="shared" si="1"/>
        <v>8.350000003</v>
      </c>
    </row>
    <row r="432">
      <c r="A432" s="1" t="s">
        <v>328</v>
      </c>
      <c r="B432" s="1" t="s">
        <v>144</v>
      </c>
      <c r="C432" s="1" t="s">
        <v>62</v>
      </c>
      <c r="D432" s="1" t="s">
        <v>148</v>
      </c>
      <c r="E432" s="34">
        <v>43688.1091087963</v>
      </c>
      <c r="F432" s="34">
        <v>43688.115115740744</v>
      </c>
      <c r="G432" s="19">
        <f t="shared" si="1"/>
        <v>8.65</v>
      </c>
    </row>
    <row r="433">
      <c r="A433" s="1" t="s">
        <v>328</v>
      </c>
      <c r="B433" s="1" t="s">
        <v>144</v>
      </c>
      <c r="C433" s="1" t="s">
        <v>63</v>
      </c>
      <c r="D433" s="1" t="s">
        <v>148</v>
      </c>
      <c r="E433" s="34">
        <v>43688.115219907406</v>
      </c>
      <c r="F433" s="34">
        <v>43688.121458333335</v>
      </c>
      <c r="G433" s="19">
        <f t="shared" si="1"/>
        <v>8.983333338</v>
      </c>
    </row>
    <row r="434">
      <c r="A434" s="1" t="s">
        <v>328</v>
      </c>
      <c r="B434" s="1" t="s">
        <v>144</v>
      </c>
      <c r="C434" s="1" t="s">
        <v>70</v>
      </c>
      <c r="D434" s="1" t="s">
        <v>148</v>
      </c>
      <c r="E434" s="34">
        <v>43688.12157407407</v>
      </c>
      <c r="F434" s="34">
        <v>43688.12559027778</v>
      </c>
      <c r="G434" s="19">
        <f t="shared" si="1"/>
        <v>5.783333334</v>
      </c>
    </row>
    <row r="435">
      <c r="A435" s="1" t="s">
        <v>328</v>
      </c>
      <c r="B435" s="1" t="s">
        <v>144</v>
      </c>
      <c r="C435" s="1" t="s">
        <v>67</v>
      </c>
      <c r="D435" s="1" t="s">
        <v>148</v>
      </c>
      <c r="E435" s="34">
        <v>43688.125706018516</v>
      </c>
      <c r="F435" s="34">
        <v>43688.128217592595</v>
      </c>
      <c r="G435" s="19">
        <f t="shared" si="1"/>
        <v>3.616666674</v>
      </c>
    </row>
    <row r="436">
      <c r="A436" s="1" t="s">
        <v>328</v>
      </c>
      <c r="B436" s="1" t="s">
        <v>139</v>
      </c>
      <c r="C436" s="1" t="s">
        <v>89</v>
      </c>
      <c r="D436" s="1" t="s">
        <v>148</v>
      </c>
      <c r="E436" s="34">
        <v>43689.77327546296</v>
      </c>
      <c r="F436" s="34">
        <v>43690.48291666667</v>
      </c>
      <c r="G436" s="19">
        <f t="shared" si="1"/>
        <v>1021.883333</v>
      </c>
    </row>
    <row r="437">
      <c r="A437" s="1" t="s">
        <v>328</v>
      </c>
      <c r="C437" s="1" t="s">
        <v>83</v>
      </c>
      <c r="D437" s="1" t="s">
        <v>148</v>
      </c>
      <c r="E437" s="34">
        <v>43686.56633101852</v>
      </c>
      <c r="F437" s="34">
        <v>43687.38202546296</v>
      </c>
      <c r="G437" s="19">
        <f t="shared" si="1"/>
        <v>1174.6</v>
      </c>
    </row>
    <row r="438">
      <c r="A438" s="1" t="s">
        <v>328</v>
      </c>
      <c r="C438" s="1" t="s">
        <v>76</v>
      </c>
      <c r="D438" s="1" t="s">
        <v>148</v>
      </c>
      <c r="E438" s="34">
        <v>43687.382106481484</v>
      </c>
      <c r="F438" s="34">
        <v>43688.21913194445</v>
      </c>
      <c r="G438" s="19">
        <f t="shared" si="1"/>
        <v>1205.316667</v>
      </c>
    </row>
    <row r="439">
      <c r="A439" s="1" t="s">
        <v>328</v>
      </c>
      <c r="C439" s="1" t="s">
        <v>79</v>
      </c>
      <c r="D439" s="1" t="s">
        <v>148</v>
      </c>
      <c r="E439" s="34">
        <v>43688.219189814816</v>
      </c>
      <c r="F439" s="34">
        <v>43688.65770833333</v>
      </c>
      <c r="G439" s="19">
        <f t="shared" si="1"/>
        <v>631.4666667</v>
      </c>
    </row>
    <row r="440">
      <c r="A440" s="1" t="s">
        <v>328</v>
      </c>
      <c r="C440" s="1" t="s">
        <v>81</v>
      </c>
      <c r="D440" s="1" t="s">
        <v>148</v>
      </c>
      <c r="E440" s="34">
        <v>43688.65777777778</v>
      </c>
      <c r="F440" s="34">
        <v>43689.10556712963</v>
      </c>
      <c r="G440" s="19">
        <f t="shared" si="1"/>
        <v>644.8166667</v>
      </c>
    </row>
    <row r="441">
      <c r="A441" s="1" t="s">
        <v>328</v>
      </c>
      <c r="C441" s="1" t="s">
        <v>82</v>
      </c>
      <c r="D441" s="1" t="s">
        <v>148</v>
      </c>
      <c r="E441" s="34">
        <v>43689.105625</v>
      </c>
      <c r="F441" s="34">
        <v>43689.29987268519</v>
      </c>
      <c r="G441" s="19">
        <f t="shared" si="1"/>
        <v>279.7166667</v>
      </c>
    </row>
    <row r="442">
      <c r="A442" s="1" t="s">
        <v>328</v>
      </c>
      <c r="C442" s="1" t="s">
        <v>78</v>
      </c>
      <c r="D442" s="1" t="s">
        <v>148</v>
      </c>
      <c r="E442" s="34">
        <v>43689.29993055556</v>
      </c>
      <c r="F442" s="34">
        <v>43689.469293981485</v>
      </c>
      <c r="G442" s="19">
        <f t="shared" si="1"/>
        <v>243.8833333</v>
      </c>
    </row>
    <row r="443">
      <c r="A443" s="1" t="s">
        <v>328</v>
      </c>
      <c r="C443" s="1" t="s">
        <v>74</v>
      </c>
      <c r="D443" s="1" t="s">
        <v>148</v>
      </c>
      <c r="E443" s="34">
        <v>43689.469351851854</v>
      </c>
      <c r="F443" s="34">
        <v>43689.50157407407</v>
      </c>
      <c r="G443" s="19">
        <f t="shared" si="1"/>
        <v>46.39999999</v>
      </c>
    </row>
    <row r="444">
      <c r="A444" s="1" t="s">
        <v>328</v>
      </c>
      <c r="B444" s="1" t="s">
        <v>145</v>
      </c>
      <c r="C444" s="1" t="s">
        <v>58</v>
      </c>
      <c r="D444" s="1" t="s">
        <v>148</v>
      </c>
      <c r="E444" s="34">
        <v>43686.84821759259</v>
      </c>
      <c r="F444" s="34">
        <v>43686.85472222222</v>
      </c>
      <c r="G444" s="19">
        <f t="shared" si="1"/>
        <v>9.366666666</v>
      </c>
    </row>
    <row r="445">
      <c r="A445" s="1" t="s">
        <v>328</v>
      </c>
      <c r="B445" s="1" t="s">
        <v>145</v>
      </c>
      <c r="C445" s="1" t="s">
        <v>59</v>
      </c>
      <c r="D445" s="1" t="s">
        <v>148</v>
      </c>
      <c r="E445" s="34">
        <v>43686.85480324074</v>
      </c>
      <c r="F445" s="34">
        <v>43686.86143518519</v>
      </c>
      <c r="G445" s="19">
        <f t="shared" si="1"/>
        <v>9.550000001</v>
      </c>
    </row>
    <row r="446">
      <c r="A446" s="1" t="s">
        <v>328</v>
      </c>
      <c r="B446" s="1" t="s">
        <v>145</v>
      </c>
      <c r="C446" s="1" t="s">
        <v>68</v>
      </c>
      <c r="D446" s="1" t="s">
        <v>148</v>
      </c>
      <c r="E446" s="34">
        <v>43686.86152777778</v>
      </c>
      <c r="F446" s="34">
        <v>43686.867314814815</v>
      </c>
      <c r="G446" s="19">
        <f t="shared" si="1"/>
        <v>8.333333333</v>
      </c>
    </row>
    <row r="447">
      <c r="A447" s="1" t="s">
        <v>328</v>
      </c>
      <c r="B447" s="1" t="s">
        <v>145</v>
      </c>
      <c r="C447" s="1" t="s">
        <v>62</v>
      </c>
      <c r="D447" s="1" t="s">
        <v>148</v>
      </c>
      <c r="E447" s="34">
        <v>43686.86740740741</v>
      </c>
      <c r="F447" s="34">
        <v>43686.87048611111</v>
      </c>
      <c r="G447" s="19">
        <f t="shared" si="1"/>
        <v>4.433333332</v>
      </c>
    </row>
    <row r="448">
      <c r="A448" s="1" t="s">
        <v>328</v>
      </c>
      <c r="B448" s="1" t="s">
        <v>145</v>
      </c>
      <c r="C448" s="1" t="s">
        <v>63</v>
      </c>
      <c r="D448" s="1" t="s">
        <v>148</v>
      </c>
      <c r="E448" s="34">
        <v>43686.87059027778</v>
      </c>
      <c r="F448" s="34">
        <v>43686.87321759259</v>
      </c>
      <c r="G448" s="19">
        <f t="shared" si="1"/>
        <v>3.783333327</v>
      </c>
    </row>
    <row r="449">
      <c r="A449" s="1" t="s">
        <v>328</v>
      </c>
      <c r="B449" s="1" t="s">
        <v>145</v>
      </c>
      <c r="C449" s="1" t="s">
        <v>70</v>
      </c>
      <c r="D449" s="1" t="s">
        <v>148</v>
      </c>
      <c r="E449" s="34">
        <v>43686.87332175926</v>
      </c>
      <c r="F449" s="34">
        <v>43686.875810185185</v>
      </c>
      <c r="G449" s="19">
        <f t="shared" si="1"/>
        <v>3.583333333</v>
      </c>
    </row>
    <row r="450">
      <c r="A450" s="1" t="s">
        <v>328</v>
      </c>
      <c r="B450" s="1" t="s">
        <v>145</v>
      </c>
      <c r="C450" s="1" t="s">
        <v>67</v>
      </c>
      <c r="D450" s="1" t="s">
        <v>148</v>
      </c>
      <c r="E450" s="34">
        <v>43686.8759375</v>
      </c>
      <c r="F450" s="34">
        <v>43686.87814814815</v>
      </c>
      <c r="G450" s="19">
        <f t="shared" si="1"/>
        <v>3.183333334</v>
      </c>
    </row>
    <row r="451">
      <c r="A451" s="1" t="s">
        <v>328</v>
      </c>
      <c r="B451" s="1" t="s">
        <v>139</v>
      </c>
      <c r="C451" s="1" t="s">
        <v>85</v>
      </c>
      <c r="D451" s="1" t="s">
        <v>148</v>
      </c>
      <c r="E451" s="34">
        <v>43690.34658564815</v>
      </c>
      <c r="F451" s="34">
        <v>43690.356770833336</v>
      </c>
      <c r="G451" s="19">
        <f t="shared" si="1"/>
        <v>14.66666667</v>
      </c>
    </row>
    <row r="452">
      <c r="A452" s="1" t="s">
        <v>328</v>
      </c>
      <c r="B452" s="1" t="s">
        <v>139</v>
      </c>
      <c r="C452" s="1" t="s">
        <v>88</v>
      </c>
      <c r="D452" s="1" t="s">
        <v>148</v>
      </c>
      <c r="E452" s="34">
        <v>43690.356840277775</v>
      </c>
      <c r="F452" s="34">
        <v>43690.39298611111</v>
      </c>
      <c r="G452" s="19">
        <f t="shared" si="1"/>
        <v>52.05</v>
      </c>
    </row>
    <row r="453">
      <c r="A453" s="1" t="s">
        <v>328</v>
      </c>
      <c r="B453" s="1" t="s">
        <v>139</v>
      </c>
      <c r="C453" s="1" t="s">
        <v>93</v>
      </c>
      <c r="D453" s="1" t="s">
        <v>148</v>
      </c>
      <c r="E453" s="34">
        <v>43690.39306712963</v>
      </c>
      <c r="F453" s="34">
        <v>43690.4340625</v>
      </c>
      <c r="G453" s="19">
        <f t="shared" si="1"/>
        <v>59.03333332</v>
      </c>
    </row>
    <row r="454">
      <c r="A454" s="1" t="s">
        <v>328</v>
      </c>
      <c r="B454" s="1" t="s">
        <v>139</v>
      </c>
      <c r="C454" s="1" t="s">
        <v>87</v>
      </c>
      <c r="D454" s="1" t="s">
        <v>148</v>
      </c>
      <c r="E454" s="34">
        <v>43690.43414351852</v>
      </c>
      <c r="F454" s="34">
        <v>43690.48863425926</v>
      </c>
      <c r="G454" s="19">
        <f t="shared" si="1"/>
        <v>78.46666666</v>
      </c>
    </row>
    <row r="455">
      <c r="A455" s="1" t="s">
        <v>328</v>
      </c>
      <c r="B455" s="1" t="s">
        <v>139</v>
      </c>
      <c r="C455" s="1" t="s">
        <v>91</v>
      </c>
      <c r="D455" s="1" t="s">
        <v>148</v>
      </c>
      <c r="E455" s="34">
        <v>43690.48875</v>
      </c>
      <c r="F455" s="34">
        <v>43691.10045138889</v>
      </c>
      <c r="G455" s="19">
        <f t="shared" si="1"/>
        <v>880.85</v>
      </c>
    </row>
    <row r="456">
      <c r="A456" s="1" t="s">
        <v>328</v>
      </c>
      <c r="B456" s="1" t="s">
        <v>144</v>
      </c>
      <c r="C456" s="1" t="s">
        <v>83</v>
      </c>
      <c r="D456" s="1" t="s">
        <v>148</v>
      </c>
      <c r="E456" s="34">
        <v>43687.32144675926</v>
      </c>
      <c r="F456" s="34">
        <v>43687.40762731482</v>
      </c>
      <c r="G456" s="19">
        <f t="shared" si="1"/>
        <v>124.1</v>
      </c>
    </row>
    <row r="457">
      <c r="A457" s="1" t="s">
        <v>328</v>
      </c>
      <c r="B457" s="1" t="s">
        <v>144</v>
      </c>
      <c r="C457" s="1" t="s">
        <v>76</v>
      </c>
      <c r="D457" s="1" t="s">
        <v>148</v>
      </c>
      <c r="E457" s="34">
        <v>43687.407638888886</v>
      </c>
      <c r="F457" s="34">
        <v>43687.495520833334</v>
      </c>
      <c r="G457" s="19">
        <f t="shared" si="1"/>
        <v>126.55</v>
      </c>
    </row>
    <row r="458">
      <c r="A458" s="1" t="s">
        <v>328</v>
      </c>
      <c r="B458" s="1" t="s">
        <v>144</v>
      </c>
      <c r="C458" s="1" t="s">
        <v>81</v>
      </c>
      <c r="D458" s="1" t="s">
        <v>148</v>
      </c>
      <c r="E458" s="34">
        <v>43687.49554398148</v>
      </c>
      <c r="F458" s="34">
        <v>43687.57178240741</v>
      </c>
      <c r="G458" s="19">
        <f t="shared" si="1"/>
        <v>109.7833333</v>
      </c>
    </row>
    <row r="459">
      <c r="A459" s="1" t="s">
        <v>328</v>
      </c>
      <c r="B459" s="1" t="s">
        <v>144</v>
      </c>
      <c r="C459" s="1" t="s">
        <v>79</v>
      </c>
      <c r="D459" s="1" t="s">
        <v>148</v>
      </c>
      <c r="E459" s="34">
        <v>43687.571805555555</v>
      </c>
      <c r="F459" s="34">
        <v>43687.637407407405</v>
      </c>
      <c r="G459" s="19">
        <f t="shared" si="1"/>
        <v>94.46666666</v>
      </c>
    </row>
    <row r="460">
      <c r="A460" s="1" t="s">
        <v>328</v>
      </c>
      <c r="B460" s="1" t="s">
        <v>144</v>
      </c>
      <c r="C460" s="1" t="s">
        <v>82</v>
      </c>
      <c r="D460" s="1" t="s">
        <v>148</v>
      </c>
      <c r="E460" s="34">
        <v>43687.63743055556</v>
      </c>
      <c r="F460" s="34">
        <v>43687.67108796296</v>
      </c>
      <c r="G460" s="19">
        <f t="shared" si="1"/>
        <v>48.46666666</v>
      </c>
    </row>
    <row r="461">
      <c r="A461" s="1" t="s">
        <v>328</v>
      </c>
      <c r="B461" s="1" t="s">
        <v>144</v>
      </c>
      <c r="C461" s="1" t="s">
        <v>78</v>
      </c>
      <c r="D461" s="1" t="s">
        <v>148</v>
      </c>
      <c r="E461" s="34">
        <v>43687.671122685184</v>
      </c>
      <c r="F461" s="34">
        <v>43687.698171296295</v>
      </c>
      <c r="G461" s="19">
        <f t="shared" si="1"/>
        <v>38.95</v>
      </c>
    </row>
    <row r="462">
      <c r="A462" s="1" t="s">
        <v>328</v>
      </c>
      <c r="B462" s="1" t="s">
        <v>144</v>
      </c>
      <c r="C462" s="1" t="s">
        <v>74</v>
      </c>
      <c r="D462" s="1" t="s">
        <v>148</v>
      </c>
      <c r="E462" s="34">
        <v>43687.698217592595</v>
      </c>
      <c r="F462" s="34">
        <v>43687.70408564815</v>
      </c>
      <c r="G462" s="19">
        <f t="shared" si="1"/>
        <v>8.449999995</v>
      </c>
    </row>
    <row r="463">
      <c r="A463" s="1" t="s">
        <v>328</v>
      </c>
      <c r="B463" s="1" t="s">
        <v>139</v>
      </c>
      <c r="C463" s="1" t="s">
        <v>68</v>
      </c>
      <c r="D463" s="1" t="s">
        <v>148</v>
      </c>
      <c r="E463" s="34">
        <v>43689.53391203703</v>
      </c>
      <c r="F463" s="34">
        <v>43689.55768518519</v>
      </c>
      <c r="G463" s="19">
        <f t="shared" si="1"/>
        <v>34.23333334</v>
      </c>
    </row>
    <row r="464">
      <c r="A464" s="1" t="s">
        <v>328</v>
      </c>
      <c r="B464" s="1" t="s">
        <v>139</v>
      </c>
      <c r="C464" s="1" t="s">
        <v>58</v>
      </c>
      <c r="D464" s="1" t="s">
        <v>148</v>
      </c>
      <c r="E464" s="34">
        <v>43689.55768518519</v>
      </c>
      <c r="F464" s="34">
        <v>43689.58159722222</v>
      </c>
      <c r="G464" s="19">
        <f t="shared" si="1"/>
        <v>34.43333333</v>
      </c>
    </row>
    <row r="465">
      <c r="A465" s="1" t="s">
        <v>328</v>
      </c>
      <c r="B465" s="1" t="s">
        <v>139</v>
      </c>
      <c r="C465" s="1" t="s">
        <v>59</v>
      </c>
      <c r="D465" s="1" t="s">
        <v>148</v>
      </c>
      <c r="E465" s="34">
        <v>43689.581608796296</v>
      </c>
      <c r="F465" s="34">
        <v>43689.606099537035</v>
      </c>
      <c r="G465" s="19">
        <f t="shared" si="1"/>
        <v>35.26666666</v>
      </c>
    </row>
    <row r="466">
      <c r="A466" s="1" t="s">
        <v>328</v>
      </c>
      <c r="B466" s="1" t="s">
        <v>139</v>
      </c>
      <c r="C466" s="1" t="s">
        <v>62</v>
      </c>
      <c r="D466" s="1" t="s">
        <v>148</v>
      </c>
      <c r="E466" s="34">
        <v>43689.60612268518</v>
      </c>
      <c r="F466" s="34">
        <v>43689.63070601852</v>
      </c>
      <c r="G466" s="19">
        <f t="shared" si="1"/>
        <v>35.40000001</v>
      </c>
    </row>
    <row r="467">
      <c r="A467" s="1" t="s">
        <v>328</v>
      </c>
      <c r="B467" s="1" t="s">
        <v>139</v>
      </c>
      <c r="C467" s="1" t="s">
        <v>63</v>
      </c>
      <c r="D467" s="1" t="s">
        <v>148</v>
      </c>
      <c r="E467" s="34">
        <v>43689.63072916667</v>
      </c>
      <c r="F467" s="34">
        <v>43689.647152777776</v>
      </c>
      <c r="G467" s="19">
        <f t="shared" si="1"/>
        <v>23.65</v>
      </c>
    </row>
    <row r="468">
      <c r="A468" s="1" t="s">
        <v>328</v>
      </c>
      <c r="B468" s="1" t="s">
        <v>139</v>
      </c>
      <c r="C468" s="1" t="s">
        <v>70</v>
      </c>
      <c r="D468" s="1" t="s">
        <v>148</v>
      </c>
      <c r="E468" s="34">
        <v>43689.64717592593</v>
      </c>
      <c r="F468" s="34">
        <v>43689.65872685185</v>
      </c>
      <c r="G468" s="19">
        <f t="shared" si="1"/>
        <v>16.63333332</v>
      </c>
    </row>
    <row r="469">
      <c r="A469" s="1" t="s">
        <v>328</v>
      </c>
      <c r="B469" s="1" t="s">
        <v>139</v>
      </c>
      <c r="C469" s="1" t="s">
        <v>67</v>
      </c>
      <c r="D469" s="1" t="s">
        <v>148</v>
      </c>
      <c r="E469" s="34">
        <v>43689.65876157407</v>
      </c>
      <c r="F469" s="34">
        <v>43689.66135416667</v>
      </c>
      <c r="G469" s="19">
        <f t="shared" si="1"/>
        <v>3.733333336</v>
      </c>
    </row>
    <row r="470">
      <c r="A470" s="1" t="s">
        <v>328</v>
      </c>
      <c r="B470" s="1" t="s">
        <v>145</v>
      </c>
      <c r="C470" s="1" t="s">
        <v>91</v>
      </c>
      <c r="D470" s="1" t="s">
        <v>148</v>
      </c>
      <c r="E470" s="34">
        <v>43686.72570601852</v>
      </c>
      <c r="F470" s="34">
        <v>43686.77576388889</v>
      </c>
      <c r="G470" s="19">
        <f t="shared" si="1"/>
        <v>72.08333333</v>
      </c>
    </row>
    <row r="471">
      <c r="A471" s="1" t="s">
        <v>328</v>
      </c>
      <c r="B471" s="1" t="s">
        <v>145</v>
      </c>
      <c r="C471" s="1" t="s">
        <v>89</v>
      </c>
      <c r="D471" s="1" t="s">
        <v>148</v>
      </c>
      <c r="E471" s="34">
        <v>43686.775821759256</v>
      </c>
      <c r="F471" s="34">
        <v>43686.81849537037</v>
      </c>
      <c r="G471" s="19">
        <f t="shared" si="1"/>
        <v>61.45</v>
      </c>
    </row>
    <row r="472">
      <c r="A472" s="1" t="s">
        <v>328</v>
      </c>
      <c r="B472" s="1" t="s">
        <v>145</v>
      </c>
      <c r="C472" s="1" t="s">
        <v>93</v>
      </c>
      <c r="D472" s="1" t="s">
        <v>148</v>
      </c>
      <c r="E472" s="34">
        <v>43686.818553240744</v>
      </c>
      <c r="F472" s="34">
        <v>43686.831828703704</v>
      </c>
      <c r="G472" s="19">
        <f t="shared" si="1"/>
        <v>19.11666666</v>
      </c>
    </row>
    <row r="473">
      <c r="A473" s="1" t="s">
        <v>328</v>
      </c>
      <c r="B473" s="1" t="s">
        <v>145</v>
      </c>
      <c r="C473" s="1" t="s">
        <v>87</v>
      </c>
      <c r="D473" s="1" t="s">
        <v>148</v>
      </c>
      <c r="E473" s="34">
        <v>43686.83188657407</v>
      </c>
      <c r="F473" s="34">
        <v>43686.839780092596</v>
      </c>
      <c r="G473" s="19">
        <f t="shared" si="1"/>
        <v>11.36666667</v>
      </c>
    </row>
    <row r="474">
      <c r="A474" s="1" t="s">
        <v>328</v>
      </c>
      <c r="B474" s="1" t="s">
        <v>145</v>
      </c>
      <c r="C474" s="1" t="s">
        <v>88</v>
      </c>
      <c r="D474" s="1" t="s">
        <v>148</v>
      </c>
      <c r="E474" s="34">
        <v>43686.839849537035</v>
      </c>
      <c r="F474" s="34">
        <v>43686.84548611111</v>
      </c>
      <c r="G474" s="19">
        <f t="shared" si="1"/>
        <v>8.116666668</v>
      </c>
    </row>
    <row r="475">
      <c r="A475" s="1" t="s">
        <v>328</v>
      </c>
      <c r="B475" s="1" t="s">
        <v>145</v>
      </c>
      <c r="C475" s="1" t="s">
        <v>85</v>
      </c>
      <c r="D475" s="1" t="s">
        <v>148</v>
      </c>
      <c r="E475" s="34">
        <v>43686.84556712963</v>
      </c>
      <c r="F475" s="34">
        <v>43686.84814814815</v>
      </c>
      <c r="G475" s="19">
        <f t="shared" si="1"/>
        <v>3.716666666</v>
      </c>
    </row>
    <row r="476">
      <c r="A476" s="1" t="s">
        <v>328</v>
      </c>
      <c r="B476" s="1" t="s">
        <v>144</v>
      </c>
      <c r="C476" s="1" t="s">
        <v>89</v>
      </c>
      <c r="D476" s="1" t="s">
        <v>148</v>
      </c>
      <c r="E476" s="34">
        <v>43687.70414351852</v>
      </c>
      <c r="F476" s="34">
        <v>43687.874247685184</v>
      </c>
      <c r="G476" s="19">
        <f t="shared" si="1"/>
        <v>244.95</v>
      </c>
    </row>
    <row r="477">
      <c r="A477" s="1" t="s">
        <v>328</v>
      </c>
      <c r="B477" s="1" t="s">
        <v>144</v>
      </c>
      <c r="C477" s="1" t="s">
        <v>91</v>
      </c>
      <c r="D477" s="1" t="s">
        <v>148</v>
      </c>
      <c r="E477" s="34">
        <v>43687.87431712963</v>
      </c>
      <c r="F477" s="34">
        <v>43688.03939814815</v>
      </c>
      <c r="G477" s="19">
        <f t="shared" si="1"/>
        <v>237.7166667</v>
      </c>
    </row>
    <row r="478">
      <c r="A478" s="1" t="s">
        <v>328</v>
      </c>
      <c r="B478" s="1" t="s">
        <v>144</v>
      </c>
      <c r="C478" s="1" t="s">
        <v>87</v>
      </c>
      <c r="D478" s="1" t="s">
        <v>148</v>
      </c>
      <c r="E478" s="34">
        <v>43688.03946759259</v>
      </c>
      <c r="F478" s="34">
        <v>43688.057175925926</v>
      </c>
      <c r="G478" s="19">
        <f t="shared" si="1"/>
        <v>25.5</v>
      </c>
    </row>
    <row r="479">
      <c r="A479" s="1" t="s">
        <v>328</v>
      </c>
      <c r="B479" s="1" t="s">
        <v>144</v>
      </c>
      <c r="C479" s="1" t="s">
        <v>88</v>
      </c>
      <c r="D479" s="1" t="s">
        <v>148</v>
      </c>
      <c r="E479" s="34">
        <v>43688.05724537037</v>
      </c>
      <c r="F479" s="34">
        <v>43688.07252314815</v>
      </c>
      <c r="G479" s="19">
        <f t="shared" si="1"/>
        <v>22</v>
      </c>
    </row>
    <row r="480">
      <c r="A480" s="1" t="s">
        <v>328</v>
      </c>
      <c r="B480" s="1" t="s">
        <v>144</v>
      </c>
      <c r="C480" s="1" t="s">
        <v>93</v>
      </c>
      <c r="D480" s="1" t="s">
        <v>148</v>
      </c>
      <c r="E480" s="34">
        <v>43688.072604166664</v>
      </c>
      <c r="F480" s="34">
        <v>43688.085381944446</v>
      </c>
      <c r="G480" s="19">
        <f t="shared" si="1"/>
        <v>18.40000001</v>
      </c>
    </row>
    <row r="481">
      <c r="A481" s="1" t="s">
        <v>328</v>
      </c>
      <c r="B481" s="1" t="s">
        <v>144</v>
      </c>
      <c r="C481" s="1" t="s">
        <v>85</v>
      </c>
      <c r="D481" s="1" t="s">
        <v>148</v>
      </c>
      <c r="E481" s="34">
        <v>43688.08546296296</v>
      </c>
      <c r="F481" s="34">
        <v>43688.09197916667</v>
      </c>
      <c r="G481" s="19">
        <f t="shared" si="1"/>
        <v>9.383333337</v>
      </c>
    </row>
    <row r="482">
      <c r="G482" s="19"/>
    </row>
    <row r="483">
      <c r="G483" s="19"/>
    </row>
    <row r="484">
      <c r="G484" s="19"/>
    </row>
    <row r="485">
      <c r="G485" s="19"/>
    </row>
    <row r="486">
      <c r="G486" s="19"/>
    </row>
    <row r="487">
      <c r="G487" s="19"/>
    </row>
    <row r="488">
      <c r="G488" s="19"/>
    </row>
    <row r="489">
      <c r="G489" s="19"/>
    </row>
    <row r="490">
      <c r="G490" s="19"/>
    </row>
    <row r="491">
      <c r="G491" s="19"/>
    </row>
    <row r="492">
      <c r="G492" s="19"/>
    </row>
    <row r="493">
      <c r="G493" s="19"/>
    </row>
    <row r="494">
      <c r="G494" s="19"/>
    </row>
    <row r="495">
      <c r="G495" s="19"/>
    </row>
    <row r="496">
      <c r="G496" s="19"/>
    </row>
    <row r="497">
      <c r="G497" s="19"/>
    </row>
    <row r="498">
      <c r="G498" s="19"/>
    </row>
    <row r="499">
      <c r="G499" s="19"/>
    </row>
    <row r="500">
      <c r="G500" s="19"/>
    </row>
    <row r="501">
      <c r="G501" s="19"/>
    </row>
    <row r="502">
      <c r="G502" s="19"/>
    </row>
    <row r="503">
      <c r="G503" s="19"/>
    </row>
    <row r="504">
      <c r="G504" s="19"/>
    </row>
    <row r="505">
      <c r="G505" s="19"/>
    </row>
    <row r="506">
      <c r="G506" s="19"/>
    </row>
    <row r="507">
      <c r="G507" s="19"/>
    </row>
    <row r="508">
      <c r="G508" s="19"/>
    </row>
    <row r="509">
      <c r="G509" s="19"/>
    </row>
    <row r="510">
      <c r="G510" s="19"/>
    </row>
    <row r="511">
      <c r="G511" s="19"/>
    </row>
    <row r="512">
      <c r="G512" s="19"/>
    </row>
    <row r="513">
      <c r="G513" s="19"/>
    </row>
    <row r="514">
      <c r="G514" s="19"/>
    </row>
    <row r="515">
      <c r="G515" s="19"/>
    </row>
    <row r="516">
      <c r="G516" s="19"/>
    </row>
    <row r="517">
      <c r="G517" s="19"/>
    </row>
    <row r="518">
      <c r="G518" s="19"/>
    </row>
    <row r="519">
      <c r="G519" s="19"/>
    </row>
    <row r="520">
      <c r="G520" s="19"/>
    </row>
    <row r="521">
      <c r="G521" s="19"/>
    </row>
    <row r="522">
      <c r="G522" s="19"/>
    </row>
    <row r="523">
      <c r="G523" s="19"/>
    </row>
    <row r="524">
      <c r="G524" s="19"/>
    </row>
    <row r="525">
      <c r="G525" s="19"/>
    </row>
    <row r="526">
      <c r="G526" s="19"/>
    </row>
    <row r="527">
      <c r="G527" s="19"/>
    </row>
    <row r="528">
      <c r="G528" s="19"/>
    </row>
    <row r="529">
      <c r="G529" s="19"/>
    </row>
    <row r="530">
      <c r="G530" s="19"/>
    </row>
    <row r="531">
      <c r="G531" s="19"/>
    </row>
    <row r="532">
      <c r="G532" s="19"/>
    </row>
    <row r="533">
      <c r="G533" s="19"/>
    </row>
    <row r="534">
      <c r="G534" s="19"/>
    </row>
    <row r="535">
      <c r="G535" s="19"/>
    </row>
    <row r="536">
      <c r="G536" s="19"/>
    </row>
    <row r="537">
      <c r="G537" s="19"/>
    </row>
    <row r="538">
      <c r="G538" s="19"/>
    </row>
    <row r="539">
      <c r="G539" s="19"/>
    </row>
    <row r="540">
      <c r="G540" s="19"/>
    </row>
    <row r="541">
      <c r="G541" s="19"/>
    </row>
    <row r="542">
      <c r="G542" s="19"/>
    </row>
    <row r="543">
      <c r="G543" s="19"/>
    </row>
    <row r="544">
      <c r="G544" s="19"/>
    </row>
    <row r="545">
      <c r="G545" s="19"/>
    </row>
    <row r="546">
      <c r="G546" s="19"/>
    </row>
    <row r="547">
      <c r="G547" s="19"/>
    </row>
    <row r="548">
      <c r="G548" s="19"/>
    </row>
    <row r="549">
      <c r="G549" s="19"/>
    </row>
    <row r="550">
      <c r="G550" s="19"/>
    </row>
    <row r="551">
      <c r="G551" s="19"/>
    </row>
    <row r="552">
      <c r="G552" s="19"/>
    </row>
    <row r="553">
      <c r="G553" s="19"/>
    </row>
    <row r="554">
      <c r="G554" s="19"/>
    </row>
    <row r="555">
      <c r="G555" s="19"/>
    </row>
    <row r="556">
      <c r="G556" s="19"/>
    </row>
    <row r="557">
      <c r="G557" s="19"/>
    </row>
    <row r="558">
      <c r="G558" s="19"/>
    </row>
    <row r="559">
      <c r="G559" s="19"/>
    </row>
    <row r="560">
      <c r="G560" s="19"/>
    </row>
    <row r="561">
      <c r="G561" s="19"/>
    </row>
    <row r="562">
      <c r="G562" s="19"/>
    </row>
    <row r="563">
      <c r="G563" s="19"/>
    </row>
    <row r="564">
      <c r="G564" s="19"/>
    </row>
    <row r="565">
      <c r="G565" s="19"/>
    </row>
    <row r="566">
      <c r="G566" s="19"/>
    </row>
    <row r="567">
      <c r="G567" s="19"/>
    </row>
    <row r="568">
      <c r="G568" s="19"/>
    </row>
    <row r="569">
      <c r="G569" s="19"/>
    </row>
    <row r="570">
      <c r="G570" s="19"/>
    </row>
    <row r="571">
      <c r="G571" s="19"/>
    </row>
    <row r="572">
      <c r="G572" s="19"/>
    </row>
    <row r="573">
      <c r="G573" s="19"/>
    </row>
    <row r="574">
      <c r="G574" s="19"/>
    </row>
    <row r="575">
      <c r="G575" s="19"/>
    </row>
    <row r="576">
      <c r="G576" s="19"/>
    </row>
    <row r="577">
      <c r="G577" s="19"/>
    </row>
    <row r="578">
      <c r="G578" s="19"/>
    </row>
    <row r="579">
      <c r="G579" s="19"/>
    </row>
    <row r="580">
      <c r="G580" s="19"/>
    </row>
    <row r="581">
      <c r="G581" s="19"/>
    </row>
    <row r="582">
      <c r="G582" s="19"/>
    </row>
    <row r="583">
      <c r="G583" s="19"/>
    </row>
    <row r="584">
      <c r="G584" s="19"/>
    </row>
    <row r="585">
      <c r="G585" s="19"/>
    </row>
    <row r="586">
      <c r="G586" s="19"/>
    </row>
    <row r="587">
      <c r="G587" s="19"/>
    </row>
    <row r="588">
      <c r="G588" s="19"/>
    </row>
    <row r="589">
      <c r="G589" s="19"/>
    </row>
    <row r="590">
      <c r="G590" s="19"/>
    </row>
    <row r="591">
      <c r="G591" s="19"/>
    </row>
    <row r="592">
      <c r="G592" s="19"/>
    </row>
    <row r="593">
      <c r="G593" s="19"/>
    </row>
    <row r="594">
      <c r="G594" s="19"/>
    </row>
    <row r="595">
      <c r="G595" s="19"/>
    </row>
    <row r="596">
      <c r="G596" s="19"/>
    </row>
    <row r="597">
      <c r="G597" s="19"/>
    </row>
    <row r="598">
      <c r="G598" s="19"/>
    </row>
    <row r="599">
      <c r="G599" s="19"/>
    </row>
    <row r="600">
      <c r="G600" s="19"/>
    </row>
    <row r="601">
      <c r="G601" s="19"/>
    </row>
    <row r="602">
      <c r="G602" s="19"/>
    </row>
    <row r="603">
      <c r="G603" s="19"/>
    </row>
    <row r="604">
      <c r="G604" s="19"/>
    </row>
    <row r="605">
      <c r="G605" s="19"/>
    </row>
    <row r="606">
      <c r="G606" s="19"/>
    </row>
    <row r="607">
      <c r="G607" s="19"/>
    </row>
    <row r="608">
      <c r="G608" s="19"/>
    </row>
    <row r="609">
      <c r="G609" s="19"/>
    </row>
    <row r="610">
      <c r="G610" s="19"/>
    </row>
    <row r="611">
      <c r="G611" s="19"/>
    </row>
    <row r="612">
      <c r="G612" s="19"/>
    </row>
    <row r="613">
      <c r="G613" s="19"/>
    </row>
    <row r="614">
      <c r="G614" s="19"/>
    </row>
    <row r="615">
      <c r="G615" s="19"/>
    </row>
    <row r="616">
      <c r="G616" s="19"/>
    </row>
    <row r="617">
      <c r="G617" s="19"/>
    </row>
    <row r="618">
      <c r="G618" s="19"/>
    </row>
    <row r="619">
      <c r="G619" s="19"/>
    </row>
    <row r="620">
      <c r="G620" s="19"/>
    </row>
    <row r="621">
      <c r="G621" s="19"/>
    </row>
    <row r="622">
      <c r="G622" s="19"/>
    </row>
    <row r="623">
      <c r="G623" s="19"/>
    </row>
    <row r="624">
      <c r="G624" s="19"/>
    </row>
    <row r="625">
      <c r="G625" s="19"/>
    </row>
    <row r="626">
      <c r="G626" s="19"/>
    </row>
    <row r="627">
      <c r="G627" s="19"/>
    </row>
    <row r="628">
      <c r="G628" s="19"/>
    </row>
    <row r="629">
      <c r="G629" s="19"/>
    </row>
    <row r="630">
      <c r="G630" s="19"/>
    </row>
    <row r="631">
      <c r="G631" s="19"/>
    </row>
    <row r="632">
      <c r="G632" s="19"/>
    </row>
    <row r="633">
      <c r="G633" s="19"/>
    </row>
    <row r="634">
      <c r="G634" s="19"/>
    </row>
    <row r="635">
      <c r="G635" s="19"/>
    </row>
    <row r="636">
      <c r="G636" s="19"/>
    </row>
    <row r="637">
      <c r="G637" s="19"/>
    </row>
    <row r="638">
      <c r="G638" s="19"/>
    </row>
    <row r="639">
      <c r="G639" s="19"/>
    </row>
    <row r="640">
      <c r="G640" s="19"/>
    </row>
    <row r="641">
      <c r="G641" s="19"/>
    </row>
    <row r="642">
      <c r="G642" s="19"/>
    </row>
    <row r="643">
      <c r="G643" s="19"/>
    </row>
    <row r="644">
      <c r="G644" s="19"/>
    </row>
    <row r="645">
      <c r="G645" s="19"/>
    </row>
    <row r="646">
      <c r="G646" s="19"/>
    </row>
    <row r="647">
      <c r="G647" s="19"/>
    </row>
    <row r="648">
      <c r="G648" s="19"/>
    </row>
    <row r="649">
      <c r="G649" s="19"/>
    </row>
    <row r="650">
      <c r="G650" s="19"/>
    </row>
    <row r="651">
      <c r="G651" s="19"/>
    </row>
    <row r="652">
      <c r="G652" s="19"/>
    </row>
    <row r="653">
      <c r="G653" s="19"/>
    </row>
    <row r="654">
      <c r="G654" s="19"/>
    </row>
    <row r="655">
      <c r="G655" s="19"/>
    </row>
    <row r="656">
      <c r="G656" s="19"/>
    </row>
    <row r="657">
      <c r="G657" s="19"/>
    </row>
    <row r="658">
      <c r="G658" s="19"/>
    </row>
    <row r="659">
      <c r="G659" s="19"/>
    </row>
    <row r="660">
      <c r="G660" s="19"/>
    </row>
    <row r="661">
      <c r="G661" s="19"/>
    </row>
    <row r="662">
      <c r="G662" s="19"/>
    </row>
    <row r="663">
      <c r="G663" s="19"/>
    </row>
    <row r="664">
      <c r="G664" s="19"/>
    </row>
    <row r="665">
      <c r="G665" s="19"/>
    </row>
    <row r="666">
      <c r="G666" s="19"/>
    </row>
    <row r="667">
      <c r="G667" s="19"/>
    </row>
    <row r="668">
      <c r="G668" s="19"/>
    </row>
    <row r="669">
      <c r="G669" s="19"/>
    </row>
    <row r="670">
      <c r="G670" s="19"/>
    </row>
    <row r="671">
      <c r="G671" s="19"/>
    </row>
    <row r="672">
      <c r="G672" s="19"/>
    </row>
    <row r="673">
      <c r="G673" s="19"/>
    </row>
    <row r="674">
      <c r="G674" s="19"/>
    </row>
    <row r="675">
      <c r="G675" s="19"/>
    </row>
    <row r="676">
      <c r="G676" s="19"/>
    </row>
    <row r="677">
      <c r="G677" s="19"/>
    </row>
    <row r="678">
      <c r="G678" s="19"/>
    </row>
    <row r="679">
      <c r="G679" s="19"/>
    </row>
    <row r="680">
      <c r="G680" s="19"/>
    </row>
    <row r="681">
      <c r="G681" s="19"/>
    </row>
    <row r="682">
      <c r="G682" s="19"/>
    </row>
    <row r="683">
      <c r="G683" s="19"/>
    </row>
    <row r="684">
      <c r="G684" s="19"/>
    </row>
    <row r="685">
      <c r="G685" s="19"/>
    </row>
    <row r="686">
      <c r="G686" s="19"/>
    </row>
    <row r="687">
      <c r="G687" s="19"/>
    </row>
    <row r="688">
      <c r="G688" s="19"/>
    </row>
    <row r="689">
      <c r="G689" s="19"/>
    </row>
    <row r="690">
      <c r="G690" s="19"/>
    </row>
    <row r="691">
      <c r="G691" s="19"/>
    </row>
    <row r="692">
      <c r="G692" s="19"/>
    </row>
    <row r="693">
      <c r="G693" s="19"/>
    </row>
    <row r="694">
      <c r="G694" s="19"/>
    </row>
    <row r="695">
      <c r="G695" s="19"/>
    </row>
    <row r="696">
      <c r="G696" s="19"/>
    </row>
    <row r="697">
      <c r="G697" s="19"/>
    </row>
    <row r="698">
      <c r="G698" s="19"/>
    </row>
    <row r="699">
      <c r="G699" s="19"/>
    </row>
    <row r="700">
      <c r="G700" s="19"/>
    </row>
    <row r="701">
      <c r="G701" s="19"/>
    </row>
    <row r="702">
      <c r="G702" s="19"/>
    </row>
    <row r="703">
      <c r="G703" s="19"/>
    </row>
    <row r="704">
      <c r="G704" s="19"/>
    </row>
    <row r="705">
      <c r="G705" s="19"/>
    </row>
    <row r="706">
      <c r="G706" s="19"/>
    </row>
    <row r="707">
      <c r="G707" s="19"/>
    </row>
    <row r="708">
      <c r="G708" s="19"/>
    </row>
    <row r="709">
      <c r="G709" s="19"/>
    </row>
    <row r="710">
      <c r="G710" s="19"/>
    </row>
    <row r="711">
      <c r="G711" s="19"/>
    </row>
    <row r="712">
      <c r="G712" s="19"/>
    </row>
    <row r="713">
      <c r="G713" s="19"/>
    </row>
    <row r="714">
      <c r="G714" s="19"/>
    </row>
    <row r="715">
      <c r="G715" s="19"/>
    </row>
    <row r="716">
      <c r="G716" s="19"/>
    </row>
    <row r="717">
      <c r="G717" s="19"/>
    </row>
    <row r="718">
      <c r="G718" s="19"/>
    </row>
    <row r="719">
      <c r="G719" s="19"/>
    </row>
    <row r="720">
      <c r="G720" s="19"/>
    </row>
    <row r="721">
      <c r="G721" s="19"/>
    </row>
    <row r="722">
      <c r="G722" s="19"/>
    </row>
    <row r="723">
      <c r="G723" s="19"/>
    </row>
    <row r="724">
      <c r="G724" s="19"/>
    </row>
    <row r="725">
      <c r="G725" s="19"/>
    </row>
    <row r="726">
      <c r="G726" s="19"/>
    </row>
    <row r="727">
      <c r="G727" s="19"/>
    </row>
    <row r="728">
      <c r="G728" s="19"/>
    </row>
    <row r="729">
      <c r="G729" s="19"/>
    </row>
    <row r="730">
      <c r="G730" s="19"/>
    </row>
    <row r="731">
      <c r="G731" s="19"/>
    </row>
    <row r="732">
      <c r="G732" s="19"/>
    </row>
    <row r="733">
      <c r="G733" s="19"/>
    </row>
    <row r="734">
      <c r="G734" s="19"/>
    </row>
    <row r="735">
      <c r="G735" s="19"/>
    </row>
    <row r="736">
      <c r="G736" s="19"/>
    </row>
    <row r="737">
      <c r="G737" s="19"/>
    </row>
    <row r="738">
      <c r="G738" s="19"/>
    </row>
    <row r="739">
      <c r="G739" s="19"/>
    </row>
    <row r="740">
      <c r="G740" s="19"/>
    </row>
    <row r="741">
      <c r="G741" s="19"/>
    </row>
    <row r="742">
      <c r="G742" s="19"/>
    </row>
    <row r="743">
      <c r="G743" s="19"/>
    </row>
    <row r="744">
      <c r="G744" s="19"/>
    </row>
    <row r="745">
      <c r="G745" s="19"/>
    </row>
    <row r="746">
      <c r="G746" s="19"/>
    </row>
    <row r="747">
      <c r="G747" s="19"/>
    </row>
    <row r="748">
      <c r="G748" s="19"/>
    </row>
    <row r="749">
      <c r="G749" s="19"/>
    </row>
    <row r="750">
      <c r="G750" s="19"/>
    </row>
    <row r="751">
      <c r="G751" s="19"/>
    </row>
    <row r="752">
      <c r="G752" s="19"/>
    </row>
    <row r="753">
      <c r="G753" s="19"/>
    </row>
    <row r="754">
      <c r="G754" s="19"/>
    </row>
    <row r="755">
      <c r="G755" s="19"/>
    </row>
    <row r="756">
      <c r="G756" s="19"/>
    </row>
    <row r="757">
      <c r="G757" s="19"/>
    </row>
    <row r="758">
      <c r="G758" s="19"/>
    </row>
    <row r="759">
      <c r="G759" s="19"/>
    </row>
    <row r="760">
      <c r="G760" s="19"/>
    </row>
    <row r="761">
      <c r="G761" s="19"/>
    </row>
    <row r="762">
      <c r="G762" s="19"/>
    </row>
    <row r="763">
      <c r="G763" s="19"/>
    </row>
    <row r="764">
      <c r="G764" s="19"/>
    </row>
    <row r="765">
      <c r="G765" s="19"/>
    </row>
    <row r="766">
      <c r="G766" s="19"/>
    </row>
    <row r="767">
      <c r="G767" s="19"/>
    </row>
    <row r="768">
      <c r="G768" s="19"/>
    </row>
    <row r="769">
      <c r="G769" s="19"/>
    </row>
    <row r="770">
      <c r="G770" s="19"/>
    </row>
    <row r="771">
      <c r="G771" s="19"/>
    </row>
    <row r="772">
      <c r="G772" s="19"/>
    </row>
    <row r="773">
      <c r="G773" s="19"/>
    </row>
    <row r="774">
      <c r="G774" s="19"/>
    </row>
    <row r="775">
      <c r="G775" s="19"/>
    </row>
    <row r="776">
      <c r="G776" s="19"/>
    </row>
    <row r="777">
      <c r="G777" s="19"/>
    </row>
    <row r="778">
      <c r="G778" s="19"/>
    </row>
    <row r="779">
      <c r="G779" s="19"/>
    </row>
    <row r="780">
      <c r="G780" s="19"/>
    </row>
    <row r="781">
      <c r="G781" s="19"/>
    </row>
    <row r="782">
      <c r="G782" s="19"/>
    </row>
    <row r="783">
      <c r="G783" s="19"/>
    </row>
    <row r="784">
      <c r="G784" s="19"/>
    </row>
    <row r="785">
      <c r="G785" s="19"/>
    </row>
    <row r="786">
      <c r="G786" s="19"/>
    </row>
    <row r="787">
      <c r="G787" s="19"/>
    </row>
    <row r="788">
      <c r="G788" s="19"/>
    </row>
    <row r="789">
      <c r="G789" s="19"/>
    </row>
    <row r="790">
      <c r="G790" s="19"/>
    </row>
    <row r="791">
      <c r="G791" s="19"/>
    </row>
    <row r="792">
      <c r="G792" s="19"/>
    </row>
    <row r="793">
      <c r="G793" s="19"/>
    </row>
    <row r="794">
      <c r="G794" s="19"/>
    </row>
    <row r="795">
      <c r="G795" s="19"/>
    </row>
    <row r="796">
      <c r="G796" s="19"/>
    </row>
    <row r="797">
      <c r="G797" s="19"/>
    </row>
    <row r="798">
      <c r="G798" s="19"/>
    </row>
    <row r="799">
      <c r="G799" s="19"/>
    </row>
    <row r="800">
      <c r="G800" s="19"/>
    </row>
    <row r="801">
      <c r="G801" s="19"/>
    </row>
    <row r="802">
      <c r="G802" s="19"/>
    </row>
    <row r="803">
      <c r="G803" s="19"/>
    </row>
    <row r="804">
      <c r="G804" s="19"/>
    </row>
    <row r="805">
      <c r="G805" s="19"/>
    </row>
    <row r="806">
      <c r="G806" s="19"/>
    </row>
    <row r="807">
      <c r="G807" s="19"/>
    </row>
    <row r="808">
      <c r="G808" s="19"/>
    </row>
    <row r="809">
      <c r="G809" s="19"/>
    </row>
    <row r="810">
      <c r="G810" s="19"/>
    </row>
    <row r="811">
      <c r="G811" s="19"/>
    </row>
    <row r="812">
      <c r="G812" s="19"/>
    </row>
    <row r="813">
      <c r="G813" s="19"/>
    </row>
    <row r="814">
      <c r="G814" s="19"/>
    </row>
    <row r="815">
      <c r="G815" s="19"/>
    </row>
    <row r="816">
      <c r="G816" s="19"/>
    </row>
    <row r="817">
      <c r="G817" s="19"/>
    </row>
    <row r="818">
      <c r="G818" s="19"/>
    </row>
    <row r="819">
      <c r="G819" s="19"/>
    </row>
    <row r="820">
      <c r="G820" s="19"/>
    </row>
    <row r="821">
      <c r="G821" s="19"/>
    </row>
    <row r="822">
      <c r="G822" s="19"/>
    </row>
    <row r="823">
      <c r="G823" s="19"/>
    </row>
    <row r="824">
      <c r="G824" s="19"/>
    </row>
    <row r="825">
      <c r="G825" s="19"/>
    </row>
    <row r="826">
      <c r="G826" s="19"/>
    </row>
    <row r="827">
      <c r="G827" s="19"/>
    </row>
    <row r="828">
      <c r="G828" s="19"/>
    </row>
    <row r="829">
      <c r="G829" s="19"/>
    </row>
    <row r="830">
      <c r="G830" s="19"/>
    </row>
    <row r="831">
      <c r="G831" s="19"/>
    </row>
    <row r="832">
      <c r="G832" s="19"/>
    </row>
    <row r="833">
      <c r="G833" s="19"/>
    </row>
    <row r="834">
      <c r="G834" s="19"/>
    </row>
    <row r="835">
      <c r="G835" s="19"/>
    </row>
    <row r="836">
      <c r="G836" s="19"/>
    </row>
    <row r="837">
      <c r="G837" s="19"/>
    </row>
    <row r="838">
      <c r="G838" s="19"/>
    </row>
    <row r="839">
      <c r="G839" s="19"/>
    </row>
    <row r="840">
      <c r="G840" s="19"/>
    </row>
    <row r="841">
      <c r="G841" s="19"/>
    </row>
    <row r="842">
      <c r="G842" s="19"/>
    </row>
    <row r="843">
      <c r="G843" s="19"/>
    </row>
    <row r="844">
      <c r="G844" s="19"/>
    </row>
    <row r="845">
      <c r="G845" s="19"/>
    </row>
    <row r="846">
      <c r="G846" s="19"/>
    </row>
    <row r="847">
      <c r="G847" s="19"/>
    </row>
    <row r="848">
      <c r="G848" s="19"/>
    </row>
    <row r="849">
      <c r="G849" s="19"/>
    </row>
    <row r="850">
      <c r="G850" s="19"/>
    </row>
    <row r="851">
      <c r="G851" s="19"/>
    </row>
    <row r="852">
      <c r="G852" s="19"/>
    </row>
    <row r="853">
      <c r="G853" s="19"/>
    </row>
    <row r="854">
      <c r="G854" s="19"/>
    </row>
    <row r="855">
      <c r="G855" s="19"/>
    </row>
    <row r="856">
      <c r="G856" s="19"/>
    </row>
    <row r="857">
      <c r="G857" s="19"/>
    </row>
    <row r="858">
      <c r="G858" s="19"/>
    </row>
    <row r="859">
      <c r="G859" s="19"/>
    </row>
    <row r="860">
      <c r="G860" s="19"/>
    </row>
    <row r="861">
      <c r="G861" s="19"/>
    </row>
    <row r="862">
      <c r="G862" s="19"/>
    </row>
    <row r="863">
      <c r="G863" s="19"/>
    </row>
    <row r="864">
      <c r="G864" s="19"/>
    </row>
    <row r="865">
      <c r="G865" s="19"/>
    </row>
    <row r="866">
      <c r="G866" s="19"/>
    </row>
    <row r="867">
      <c r="G867" s="19"/>
    </row>
    <row r="868">
      <c r="G868" s="19"/>
    </row>
    <row r="869">
      <c r="G869" s="19"/>
    </row>
    <row r="870">
      <c r="G870" s="19"/>
    </row>
    <row r="871">
      <c r="G871" s="19"/>
    </row>
    <row r="872">
      <c r="G872" s="19"/>
    </row>
    <row r="873">
      <c r="G873" s="19"/>
    </row>
    <row r="874">
      <c r="G874" s="19"/>
    </row>
    <row r="875">
      <c r="G875" s="19"/>
    </row>
    <row r="876">
      <c r="G876" s="19"/>
    </row>
    <row r="877">
      <c r="G877" s="19"/>
    </row>
    <row r="878">
      <c r="G878" s="19"/>
    </row>
    <row r="879">
      <c r="G879" s="19"/>
    </row>
    <row r="880">
      <c r="G880" s="19"/>
    </row>
    <row r="881">
      <c r="G881" s="19"/>
    </row>
    <row r="882">
      <c r="G882" s="19"/>
    </row>
    <row r="883">
      <c r="G883" s="19"/>
    </row>
    <row r="884">
      <c r="G884" s="19"/>
    </row>
    <row r="885">
      <c r="G885" s="19"/>
    </row>
    <row r="886">
      <c r="G886" s="19"/>
    </row>
    <row r="887">
      <c r="G887" s="19"/>
    </row>
    <row r="888">
      <c r="G888" s="19"/>
    </row>
    <row r="889">
      <c r="G889" s="19"/>
    </row>
    <row r="890">
      <c r="G890" s="19"/>
    </row>
    <row r="891">
      <c r="G891" s="19"/>
    </row>
    <row r="892">
      <c r="G892" s="19"/>
    </row>
    <row r="893">
      <c r="G893" s="19"/>
    </row>
    <row r="894">
      <c r="G894" s="19"/>
    </row>
    <row r="895">
      <c r="G895" s="19"/>
    </row>
    <row r="896">
      <c r="G896" s="19"/>
    </row>
    <row r="897">
      <c r="G897" s="19"/>
    </row>
    <row r="898">
      <c r="G898" s="19"/>
    </row>
    <row r="899">
      <c r="G899" s="19"/>
    </row>
    <row r="900">
      <c r="G900" s="19"/>
    </row>
    <row r="901">
      <c r="G901" s="19"/>
    </row>
    <row r="902">
      <c r="G902" s="19"/>
    </row>
    <row r="903">
      <c r="G903" s="19"/>
    </row>
    <row r="904">
      <c r="G904" s="19"/>
    </row>
    <row r="905">
      <c r="G905" s="19"/>
    </row>
    <row r="906">
      <c r="G906" s="19"/>
    </row>
    <row r="907">
      <c r="G907" s="19"/>
    </row>
    <row r="908">
      <c r="G908" s="19"/>
    </row>
    <row r="909">
      <c r="G909" s="19"/>
    </row>
    <row r="910">
      <c r="G910" s="19"/>
    </row>
    <row r="911">
      <c r="G911" s="19"/>
    </row>
    <row r="912">
      <c r="G912" s="19"/>
    </row>
    <row r="913">
      <c r="G913" s="19"/>
    </row>
    <row r="914">
      <c r="G914" s="19"/>
    </row>
    <row r="915">
      <c r="G915" s="19"/>
    </row>
    <row r="916">
      <c r="G916" s="19"/>
    </row>
    <row r="917">
      <c r="G917" s="19"/>
    </row>
    <row r="918">
      <c r="G918" s="19"/>
    </row>
    <row r="919">
      <c r="G919" s="19"/>
    </row>
    <row r="920">
      <c r="G920" s="19"/>
    </row>
    <row r="921">
      <c r="G921" s="19"/>
    </row>
  </sheetData>
  <autoFilter ref="$A$1:$Z$481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4.86"/>
    <col customWidth="1" min="2" max="2" width="20.86"/>
    <col customWidth="1" min="3" max="3" width="25.14"/>
    <col customWidth="1" min="4" max="4" width="7.71"/>
    <col customWidth="1" min="5" max="5" width="11.14"/>
    <col customWidth="1" min="6" max="6" width="10.29"/>
    <col customWidth="1" min="7" max="7" width="11.86"/>
    <col customWidth="1" min="8" max="8" width="15.86"/>
    <col customWidth="1" min="9" max="10" width="12.71"/>
  </cols>
  <sheetData>
    <row r="1">
      <c r="A1" s="6" t="s">
        <v>43</v>
      </c>
      <c r="B1" s="7" t="s">
        <v>48</v>
      </c>
      <c r="C1" s="7" t="s">
        <v>49</v>
      </c>
      <c r="D1" s="7" t="s">
        <v>50</v>
      </c>
      <c r="E1" s="7" t="s">
        <v>51</v>
      </c>
      <c r="F1" s="7" t="s">
        <v>52</v>
      </c>
      <c r="G1" s="7" t="s">
        <v>53</v>
      </c>
      <c r="H1" s="8" t="s">
        <v>54</v>
      </c>
      <c r="I1" s="7" t="s">
        <v>55</v>
      </c>
      <c r="J1" s="7" t="s">
        <v>56</v>
      </c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>
      <c r="A2" s="11">
        <v>1.0</v>
      </c>
      <c r="B2" s="13" t="s">
        <v>59</v>
      </c>
      <c r="C2" s="13" t="s">
        <v>60</v>
      </c>
      <c r="D2" s="13">
        <v>357.0</v>
      </c>
      <c r="E2" s="13">
        <v>0.0</v>
      </c>
      <c r="F2" s="13">
        <v>0.6001</v>
      </c>
      <c r="G2" s="13">
        <v>4.33079246831508</v>
      </c>
      <c r="H2" s="13">
        <v>4.33087322675482</v>
      </c>
      <c r="I2" s="13">
        <v>18.7557634036146</v>
      </c>
      <c r="J2" s="13">
        <v>18.7564629062217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>
      <c r="A3" s="11">
        <v>1.0</v>
      </c>
      <c r="B3" s="13" t="s">
        <v>59</v>
      </c>
      <c r="C3" s="13" t="s">
        <v>61</v>
      </c>
      <c r="D3" s="13">
        <v>3292.0</v>
      </c>
      <c r="E3" s="13">
        <v>0.0</v>
      </c>
      <c r="F3" s="13">
        <v>20.9053</v>
      </c>
      <c r="G3" s="13">
        <v>48.7482227516307</v>
      </c>
      <c r="H3" s="13">
        <v>48.7491317839702</v>
      </c>
      <c r="I3" s="13">
        <v>2376.3892214426</v>
      </c>
      <c r="J3" s="13">
        <v>2376.47784969089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>
      <c r="A4" s="11">
        <v>1.0</v>
      </c>
      <c r="B4" s="13" t="s">
        <v>59</v>
      </c>
      <c r="C4" s="13" t="s">
        <v>64</v>
      </c>
      <c r="D4" s="13">
        <v>293.0</v>
      </c>
      <c r="E4" s="13">
        <v>0.0</v>
      </c>
      <c r="F4" s="13">
        <v>12.4276</v>
      </c>
      <c r="G4" s="13">
        <v>12.9682426991757</v>
      </c>
      <c r="H4" s="13">
        <v>12.9684845244431</v>
      </c>
      <c r="I4" s="13">
        <v>168.175318704726</v>
      </c>
      <c r="J4" s="13">
        <v>168.181590860721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11">
        <v>1.0</v>
      </c>
      <c r="B5" s="13" t="s">
        <v>59</v>
      </c>
      <c r="C5" s="13" t="s">
        <v>65</v>
      </c>
      <c r="D5" s="13">
        <v>191.0</v>
      </c>
      <c r="E5" s="13">
        <v>0.0</v>
      </c>
      <c r="F5" s="13">
        <v>2.722</v>
      </c>
      <c r="G5" s="13">
        <v>6.88393768780165</v>
      </c>
      <c r="H5" s="13">
        <v>6.88406605600931</v>
      </c>
      <c r="I5" s="13">
        <v>47.3885980895359</v>
      </c>
      <c r="J5" s="13">
        <v>47.3903654634996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>
      <c r="A6" s="11">
        <v>1.0</v>
      </c>
      <c r="B6" s="13" t="s">
        <v>59</v>
      </c>
      <c r="C6" s="13" t="s">
        <v>66</v>
      </c>
      <c r="D6" s="13">
        <v>60.0</v>
      </c>
      <c r="E6" s="13">
        <v>0.0</v>
      </c>
      <c r="F6" s="13">
        <v>0.1792</v>
      </c>
      <c r="G6" s="13">
        <v>1.41302580151421</v>
      </c>
      <c r="H6" s="13">
        <v>1.41305215090866</v>
      </c>
      <c r="I6" s="13">
        <v>1.99664191574489</v>
      </c>
      <c r="J6" s="13">
        <v>1.99671638118761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>
      <c r="A7" s="11">
        <v>1.0</v>
      </c>
      <c r="B7" s="13" t="s">
        <v>59</v>
      </c>
      <c r="C7" s="13" t="s">
        <v>69</v>
      </c>
      <c r="D7" s="13">
        <v>193540.0</v>
      </c>
      <c r="E7" s="13">
        <v>0.0</v>
      </c>
      <c r="F7" s="13">
        <v>152.878</v>
      </c>
      <c r="G7" s="13">
        <v>2291.39020341845</v>
      </c>
      <c r="H7" s="13">
        <v>2291.43293211049</v>
      </c>
      <c r="I7" s="13">
        <v>5250469.06432207</v>
      </c>
      <c r="J7" s="13">
        <v>5250664.88236049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>
      <c r="A8" s="11">
        <v>1.0</v>
      </c>
      <c r="B8" s="13" t="s">
        <v>59</v>
      </c>
      <c r="C8" s="13" t="s">
        <v>71</v>
      </c>
      <c r="D8" s="13">
        <v>5940.0</v>
      </c>
      <c r="E8" s="13">
        <v>3.0</v>
      </c>
      <c r="F8" s="13">
        <v>135.319</v>
      </c>
      <c r="G8" s="13">
        <v>214.377687361225</v>
      </c>
      <c r="H8" s="13">
        <v>214.381684968516</v>
      </c>
      <c r="I8" s="13">
        <v>45957.7928383472</v>
      </c>
      <c r="J8" s="13">
        <v>45959.50684994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>
      <c r="A9" s="11">
        <v>1.0</v>
      </c>
      <c r="B9" s="13" t="s">
        <v>59</v>
      </c>
      <c r="C9" s="13" t="s">
        <v>72</v>
      </c>
      <c r="D9" s="13">
        <v>166.0</v>
      </c>
      <c r="E9" s="13">
        <v>0.0</v>
      </c>
      <c r="F9" s="13">
        <v>1.6744</v>
      </c>
      <c r="G9" s="13">
        <v>4.81833810185407</v>
      </c>
      <c r="H9" s="13">
        <v>4.81842795179957</v>
      </c>
      <c r="I9" s="13">
        <v>23.2163820637787</v>
      </c>
      <c r="J9" s="13">
        <v>23.2172479266834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>
      <c r="A10" s="11">
        <v>1.0</v>
      </c>
      <c r="B10" s="13" t="s">
        <v>59</v>
      </c>
      <c r="C10" s="13" t="s">
        <v>75</v>
      </c>
      <c r="D10" s="13">
        <v>729.0</v>
      </c>
      <c r="E10" s="13">
        <v>0.0</v>
      </c>
      <c r="F10" s="13">
        <v>4.0423</v>
      </c>
      <c r="G10" s="13">
        <v>15.3592772458936</v>
      </c>
      <c r="H10" s="13">
        <v>15.3595636579706</v>
      </c>
      <c r="I10" s="13">
        <v>235.907397516227</v>
      </c>
      <c r="J10" s="13">
        <v>235.916195763253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>
      <c r="A11" s="11">
        <v>1.0</v>
      </c>
      <c r="B11" s="13" t="s">
        <v>59</v>
      </c>
      <c r="C11" s="13" t="s">
        <v>77</v>
      </c>
      <c r="D11" s="13">
        <v>13.0</v>
      </c>
      <c r="E11" s="13">
        <v>-1.0</v>
      </c>
      <c r="F11" s="13">
        <v>1.6101</v>
      </c>
      <c r="G11" s="13">
        <v>1.58000306518808</v>
      </c>
      <c r="H11" s="13">
        <v>1.58003252829056</v>
      </c>
      <c r="I11" s="13">
        <v>2.49640968600373</v>
      </c>
      <c r="J11" s="13">
        <v>2.49650279045627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>
      <c r="A12" s="11">
        <v>1.0</v>
      </c>
      <c r="B12" s="13" t="s">
        <v>59</v>
      </c>
      <c r="C12" s="13" t="s">
        <v>80</v>
      </c>
      <c r="D12" s="13">
        <v>436.0</v>
      </c>
      <c r="E12" s="13">
        <v>0.0</v>
      </c>
      <c r="F12" s="13">
        <v>2.0321</v>
      </c>
      <c r="G12" s="13">
        <v>7.6932339708392</v>
      </c>
      <c r="H12" s="13">
        <v>7.69337743039691</v>
      </c>
      <c r="I12" s="13">
        <v>59.1858489300744</v>
      </c>
      <c r="J12" s="13">
        <v>59.1880562865406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>
      <c r="A13" s="11">
        <v>1.0</v>
      </c>
      <c r="B13" s="13" t="s">
        <v>59</v>
      </c>
      <c r="C13" s="13" t="s">
        <v>86</v>
      </c>
      <c r="D13" s="13">
        <v>67.0</v>
      </c>
      <c r="E13" s="13">
        <v>0.0</v>
      </c>
      <c r="F13" s="13">
        <v>0.1293</v>
      </c>
      <c r="G13" s="13">
        <v>0.998683864952975</v>
      </c>
      <c r="H13" s="13">
        <v>0.998702487907392</v>
      </c>
      <c r="I13" s="13">
        <v>0.997369462117413</v>
      </c>
      <c r="J13" s="13">
        <v>0.997406659352416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>
      <c r="A14" s="11">
        <v>1.0</v>
      </c>
      <c r="B14" s="13" t="s">
        <v>59</v>
      </c>
      <c r="C14" s="13" t="s">
        <v>90</v>
      </c>
      <c r="D14" s="13">
        <v>0.0</v>
      </c>
      <c r="E14" s="13">
        <v>0.0</v>
      </c>
      <c r="F14" s="13">
        <v>0.0</v>
      </c>
      <c r="G14" s="13">
        <v>0.0</v>
      </c>
      <c r="H14" s="13">
        <v>0.0</v>
      </c>
      <c r="I14" s="13">
        <v>0.0</v>
      </c>
      <c r="J14" s="13">
        <v>0.0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>
      <c r="A15" s="11">
        <v>1.0</v>
      </c>
      <c r="B15" s="13" t="s">
        <v>59</v>
      </c>
      <c r="C15" s="13" t="s">
        <v>92</v>
      </c>
      <c r="D15" s="13">
        <v>1.0</v>
      </c>
      <c r="E15" s="13">
        <v>0.0</v>
      </c>
      <c r="F15" s="13">
        <v>0.0</v>
      </c>
      <c r="G15" s="13">
        <v>0.00610676347031593</v>
      </c>
      <c r="H15" s="13">
        <v>0.00610687734616968</v>
      </c>
      <c r="I15" s="15">
        <v>3.72925600823851E-5</v>
      </c>
      <c r="J15" s="15">
        <v>3.72939509211604E-5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>
      <c r="A16" s="11">
        <v>1.0</v>
      </c>
      <c r="B16" s="13" t="s">
        <v>59</v>
      </c>
      <c r="C16" s="13" t="s">
        <v>97</v>
      </c>
      <c r="D16" s="13">
        <v>3292.0</v>
      </c>
      <c r="E16" s="13">
        <v>0.0</v>
      </c>
      <c r="F16" s="13">
        <v>5.545</v>
      </c>
      <c r="G16" s="13">
        <v>22.1889412760685</v>
      </c>
      <c r="H16" s="13">
        <v>22.1893550442853</v>
      </c>
      <c r="I16" s="13">
        <v>492.349114952817</v>
      </c>
      <c r="J16" s="13">
        <v>492.36747728135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>
      <c r="A17" s="11">
        <v>1.0</v>
      </c>
      <c r="B17" s="13" t="s">
        <v>59</v>
      </c>
      <c r="C17" s="13" t="s">
        <v>99</v>
      </c>
      <c r="D17" s="13">
        <v>3292.0</v>
      </c>
      <c r="E17" s="13">
        <v>0.0</v>
      </c>
      <c r="F17" s="13">
        <v>2.4028</v>
      </c>
      <c r="G17" s="13">
        <v>21.1080133973034</v>
      </c>
      <c r="H17" s="13">
        <v>21.1084070089207</v>
      </c>
      <c r="I17" s="13">
        <v>445.548229580739</v>
      </c>
      <c r="J17" s="13">
        <v>445.564846454255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>
      <c r="A18" s="11">
        <v>1.0</v>
      </c>
      <c r="B18" s="13" t="s">
        <v>59</v>
      </c>
      <c r="C18" s="13" t="s">
        <v>100</v>
      </c>
      <c r="D18" s="13">
        <v>313.0</v>
      </c>
      <c r="E18" s="13">
        <v>0.0</v>
      </c>
      <c r="F18" s="13">
        <v>0.2725</v>
      </c>
      <c r="G18" s="13">
        <v>3.62522950903319</v>
      </c>
      <c r="H18" s="13">
        <v>3.62529711048974</v>
      </c>
      <c r="I18" s="13">
        <v>13.142288993165</v>
      </c>
      <c r="J18" s="13">
        <v>13.1427791393252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>
      <c r="A19" s="11">
        <v>1.0</v>
      </c>
      <c r="B19" s="13" t="s">
        <v>59</v>
      </c>
      <c r="C19" s="13" t="s">
        <v>101</v>
      </c>
      <c r="D19" s="13">
        <v>729.0</v>
      </c>
      <c r="E19" s="13">
        <v>0.0</v>
      </c>
      <c r="F19" s="13">
        <v>11.5364</v>
      </c>
      <c r="G19" s="13">
        <v>17.6425624489509</v>
      </c>
      <c r="H19" s="13">
        <v>17.642891438582</v>
      </c>
      <c r="I19" s="13">
        <v>311.260009765134</v>
      </c>
      <c r="J19" s="13">
        <v>311.271618313591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>
      <c r="A20" s="11">
        <v>1.0</v>
      </c>
      <c r="B20" s="13" t="s">
        <v>59</v>
      </c>
      <c r="C20" s="13" t="s">
        <v>102</v>
      </c>
      <c r="D20" s="13">
        <v>185.0</v>
      </c>
      <c r="E20" s="13">
        <v>0.0</v>
      </c>
      <c r="F20" s="13">
        <v>3.7207</v>
      </c>
      <c r="G20" s="13">
        <v>6.41372101982951</v>
      </c>
      <c r="H20" s="13">
        <v>6.41384061967325</v>
      </c>
      <c r="I20" s="13">
        <v>41.1358173202029</v>
      </c>
      <c r="J20" s="13">
        <v>41.1373514945705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>
      <c r="A21" s="11">
        <v>1.0</v>
      </c>
      <c r="B21" s="13" t="s">
        <v>59</v>
      </c>
      <c r="C21" s="13" t="s">
        <v>103</v>
      </c>
      <c r="D21" s="13">
        <v>112.0</v>
      </c>
      <c r="E21" s="13">
        <v>0.0</v>
      </c>
      <c r="F21" s="13">
        <v>1.5396</v>
      </c>
      <c r="G21" s="13">
        <v>4.02417508754751</v>
      </c>
      <c r="H21" s="13">
        <v>4.02425012834055</v>
      </c>
      <c r="I21" s="13">
        <v>16.193985135238</v>
      </c>
      <c r="J21" s="13">
        <v>16.1945890954489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>
      <c r="A22" s="11">
        <v>1.0</v>
      </c>
      <c r="B22" s="13" t="s">
        <v>59</v>
      </c>
      <c r="C22" s="13" t="s">
        <v>104</v>
      </c>
      <c r="D22" s="13">
        <v>105.0</v>
      </c>
      <c r="E22" s="13">
        <v>0.0</v>
      </c>
      <c r="F22" s="13">
        <v>0.5724</v>
      </c>
      <c r="G22" s="13">
        <v>2.62515469073974</v>
      </c>
      <c r="H22" s="13">
        <v>2.62520364330407</v>
      </c>
      <c r="I22" s="13">
        <v>6.89143715031289</v>
      </c>
      <c r="J22" s="13">
        <v>6.89169416881699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>
      <c r="A23" s="11">
        <v>1.0</v>
      </c>
      <c r="B23" s="13" t="s">
        <v>59</v>
      </c>
      <c r="C23" s="13" t="s">
        <v>105</v>
      </c>
      <c r="D23" s="13">
        <v>99.0</v>
      </c>
      <c r="E23" s="13">
        <v>0.0</v>
      </c>
      <c r="F23" s="13">
        <v>1.082</v>
      </c>
      <c r="G23" s="13">
        <v>3.06367998543399</v>
      </c>
      <c r="H23" s="13">
        <v>3.06373711539746</v>
      </c>
      <c r="I23" s="13">
        <v>9.38613505314887</v>
      </c>
      <c r="J23" s="13">
        <v>9.38648511226397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>
      <c r="A24" s="11">
        <v>1.0</v>
      </c>
      <c r="B24" s="13" t="s">
        <v>59</v>
      </c>
      <c r="C24" s="13" t="s">
        <v>106</v>
      </c>
      <c r="D24" s="13">
        <v>3292.0</v>
      </c>
      <c r="E24" s="13">
        <v>0.0</v>
      </c>
      <c r="F24" s="13">
        <v>0.8763</v>
      </c>
      <c r="G24" s="13">
        <v>20.8419901522431</v>
      </c>
      <c r="H24" s="13">
        <v>20.8423788031928</v>
      </c>
      <c r="I24" s="13">
        <v>434.3885535062</v>
      </c>
      <c r="J24" s="13">
        <v>434.404754175782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>
      <c r="A25" s="11">
        <v>1.0</v>
      </c>
      <c r="B25" s="13" t="s">
        <v>59</v>
      </c>
      <c r="C25" s="13" t="s">
        <v>107</v>
      </c>
      <c r="D25" s="13">
        <v>703.0</v>
      </c>
      <c r="E25" s="13">
        <v>0.0</v>
      </c>
      <c r="F25" s="13">
        <v>8.6115</v>
      </c>
      <c r="G25" s="13">
        <v>15.4134824306191</v>
      </c>
      <c r="H25" s="13">
        <v>15.4137698534871</v>
      </c>
      <c r="I25" s="13">
        <v>237.575440639004</v>
      </c>
      <c r="J25" s="13">
        <v>237.584301096268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>
      <c r="A26" s="11">
        <v>1.0</v>
      </c>
      <c r="B26" s="13" t="s">
        <v>59</v>
      </c>
      <c r="C26" s="13" t="s">
        <v>108</v>
      </c>
      <c r="D26" s="13">
        <v>3292.0</v>
      </c>
      <c r="E26" s="13">
        <v>0.0</v>
      </c>
      <c r="F26" s="13">
        <v>1.5931</v>
      </c>
      <c r="G26" s="13">
        <v>20.8337381848533</v>
      </c>
      <c r="H26" s="13">
        <v>20.8341266819244</v>
      </c>
      <c r="I26" s="13">
        <v>434.044646755015</v>
      </c>
      <c r="J26" s="13">
        <v>434.060834598477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>
      <c r="A27" s="11">
        <v>1.0</v>
      </c>
      <c r="B27" s="13" t="s">
        <v>59</v>
      </c>
      <c r="C27" s="13" t="s">
        <v>109</v>
      </c>
      <c r="D27" s="13">
        <v>551.0</v>
      </c>
      <c r="E27" s="13">
        <v>0.0</v>
      </c>
      <c r="F27" s="13">
        <v>0.6497</v>
      </c>
      <c r="G27" s="13">
        <v>6.32077031789197</v>
      </c>
      <c r="H27" s="13">
        <v>6.32088818443777</v>
      </c>
      <c r="I27" s="13">
        <v>39.9521374115442</v>
      </c>
      <c r="J27" s="13">
        <v>39.9536274401651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>
      <c r="A28" s="11">
        <v>1.0</v>
      </c>
      <c r="B28" s="13" t="s">
        <v>59</v>
      </c>
      <c r="C28" s="13" t="s">
        <v>110</v>
      </c>
      <c r="D28" s="13">
        <v>0.0</v>
      </c>
      <c r="E28" s="13">
        <v>0.0</v>
      </c>
      <c r="F28" s="13">
        <v>0.0</v>
      </c>
      <c r="G28" s="13">
        <v>0.0</v>
      </c>
      <c r="H28" s="13">
        <v>0.0</v>
      </c>
      <c r="I28" s="13">
        <v>0.0</v>
      </c>
      <c r="J28" s="13">
        <v>0.0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>
      <c r="A29" s="11">
        <v>1.0</v>
      </c>
      <c r="B29" s="13" t="s">
        <v>59</v>
      </c>
      <c r="C29" s="13" t="s">
        <v>111</v>
      </c>
      <c r="D29" s="13">
        <v>78.0</v>
      </c>
      <c r="E29" s="13">
        <v>0.0</v>
      </c>
      <c r="F29" s="13">
        <v>0.1158</v>
      </c>
      <c r="G29" s="13">
        <v>1.22186722507159</v>
      </c>
      <c r="H29" s="13">
        <v>1.22189000983705</v>
      </c>
      <c r="I29" s="13">
        <v>1.49295951570415</v>
      </c>
      <c r="J29" s="13">
        <v>1.4930151961396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>
      <c r="A30" s="11">
        <v>1.0</v>
      </c>
      <c r="B30" s="13" t="s">
        <v>59</v>
      </c>
      <c r="C30" s="13" t="s">
        <v>112</v>
      </c>
      <c r="D30" s="13">
        <v>3524.0</v>
      </c>
      <c r="E30" s="13">
        <v>0.0</v>
      </c>
      <c r="F30" s="13">
        <v>8.2479</v>
      </c>
      <c r="G30" s="13">
        <v>44.7247122987356</v>
      </c>
      <c r="H30" s="13">
        <v>44.7255463026759</v>
      </c>
      <c r="I30" s="13">
        <v>2000.29989020467</v>
      </c>
      <c r="J30" s="13">
        <v>2000.3744920728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>
      <c r="A31" s="11">
        <v>1.0</v>
      </c>
      <c r="B31" s="13" t="s">
        <v>59</v>
      </c>
      <c r="C31" s="13" t="s">
        <v>113</v>
      </c>
      <c r="D31" s="13">
        <v>588.0</v>
      </c>
      <c r="E31" s="13">
        <v>0.0</v>
      </c>
      <c r="F31" s="13">
        <v>1.6778</v>
      </c>
      <c r="G31" s="13">
        <v>7.3914906399818</v>
      </c>
      <c r="H31" s="13">
        <v>7.39162847278164</v>
      </c>
      <c r="I31" s="13">
        <v>54.6341338809385</v>
      </c>
      <c r="J31" s="13">
        <v>54.6361714796362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>
      <c r="A32" s="11">
        <v>1.0</v>
      </c>
      <c r="B32" s="13" t="s">
        <v>59</v>
      </c>
      <c r="C32" s="13" t="s">
        <v>114</v>
      </c>
      <c r="D32" s="13">
        <v>574.0</v>
      </c>
      <c r="E32" s="13">
        <v>0.0</v>
      </c>
      <c r="F32" s="13">
        <v>8.3629</v>
      </c>
      <c r="G32" s="13">
        <v>15.7013449160894</v>
      </c>
      <c r="H32" s="13">
        <v>15.7016377068723</v>
      </c>
      <c r="I32" s="13">
        <v>246.532232174007</v>
      </c>
      <c r="J32" s="13">
        <v>246.541426677874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>
      <c r="A33" s="11">
        <v>1.0</v>
      </c>
      <c r="B33" s="13" t="s">
        <v>59</v>
      </c>
      <c r="C33" s="13" t="s">
        <v>115</v>
      </c>
      <c r="D33" s="13">
        <v>715.0</v>
      </c>
      <c r="E33" s="13">
        <v>0.0</v>
      </c>
      <c r="F33" s="13">
        <v>23.6299</v>
      </c>
      <c r="G33" s="13">
        <v>33.0488400311672</v>
      </c>
      <c r="H33" s="13">
        <v>33.0494563093139</v>
      </c>
      <c r="I33" s="13">
        <v>1092.22582740568</v>
      </c>
      <c r="J33" s="13">
        <v>1092.26656234125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>
      <c r="A34" s="11">
        <v>1.0</v>
      </c>
      <c r="B34" s="13" t="s">
        <v>59</v>
      </c>
      <c r="C34" s="13" t="s">
        <v>116</v>
      </c>
      <c r="D34" s="13">
        <v>3307.0</v>
      </c>
      <c r="E34" s="13">
        <v>0.0</v>
      </c>
      <c r="F34" s="13">
        <v>10.8708</v>
      </c>
      <c r="G34" s="13">
        <v>42.8262586846476</v>
      </c>
      <c r="H34" s="13">
        <v>42.8270572871797</v>
      </c>
      <c r="I34" s="13">
        <v>1834.08843292436</v>
      </c>
      <c r="J34" s="13">
        <v>1834.15683587937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>
      <c r="A35" s="11">
        <v>1.0</v>
      </c>
      <c r="B35" s="13" t="s">
        <v>59</v>
      </c>
      <c r="C35" s="13" t="s">
        <v>117</v>
      </c>
      <c r="D35" s="13">
        <v>99.0</v>
      </c>
      <c r="E35" s="13">
        <v>0.0</v>
      </c>
      <c r="F35" s="13">
        <v>0.3582</v>
      </c>
      <c r="G35" s="13">
        <v>1.41260941745457</v>
      </c>
      <c r="H35" s="13">
        <v>1.41263575908451</v>
      </c>
      <c r="I35" s="13">
        <v>1.99546536628136</v>
      </c>
      <c r="J35" s="13">
        <v>1.99553978784427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>
      <c r="A36" s="11">
        <v>1.0</v>
      </c>
      <c r="B36" s="13" t="s">
        <v>59</v>
      </c>
      <c r="C36" s="13" t="s">
        <v>118</v>
      </c>
      <c r="D36" s="13">
        <v>95.0</v>
      </c>
      <c r="E36" s="13">
        <v>0.0</v>
      </c>
      <c r="F36" s="13">
        <v>0.9751</v>
      </c>
      <c r="G36" s="13">
        <v>3.01009160594329</v>
      </c>
      <c r="H36" s="13">
        <v>3.0101477366176</v>
      </c>
      <c r="I36" s="13">
        <v>9.06065147617027</v>
      </c>
      <c r="J36" s="13">
        <v>9.06098939626411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>
      <c r="A37" s="11">
        <v>1.0</v>
      </c>
      <c r="B37" s="13" t="s">
        <v>59</v>
      </c>
      <c r="C37" s="13" t="s">
        <v>119</v>
      </c>
      <c r="D37" s="13">
        <v>2317.0</v>
      </c>
      <c r="E37" s="13">
        <v>0.0</v>
      </c>
      <c r="F37" s="13">
        <v>60.5505</v>
      </c>
      <c r="G37" s="13">
        <v>57.8938096105225</v>
      </c>
      <c r="H37" s="13">
        <v>57.8948891851659</v>
      </c>
      <c r="I37" s="13">
        <v>3351.69319121943</v>
      </c>
      <c r="J37" s="13">
        <v>3351.81819376265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>
      <c r="A38" s="11">
        <v>1.0</v>
      </c>
      <c r="B38" s="13" t="s">
        <v>59</v>
      </c>
      <c r="C38" s="13" t="s">
        <v>120</v>
      </c>
      <c r="D38" s="13">
        <v>3292.0</v>
      </c>
      <c r="E38" s="13">
        <v>0.0</v>
      </c>
      <c r="F38" s="13">
        <v>16.0534</v>
      </c>
      <c r="G38" s="13">
        <v>35.1900992695581</v>
      </c>
      <c r="H38" s="13">
        <v>35.1907554768301</v>
      </c>
      <c r="I38" s="13">
        <v>1238.34308660135</v>
      </c>
      <c r="J38" s="13">
        <v>1238.38927103005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>
      <c r="A39" s="11">
        <v>1.0</v>
      </c>
      <c r="B39" s="13" t="s">
        <v>59</v>
      </c>
      <c r="C39" s="13" t="s">
        <v>121</v>
      </c>
      <c r="D39" s="13">
        <v>1561.0</v>
      </c>
      <c r="E39" s="13">
        <v>0.0</v>
      </c>
      <c r="F39" s="13">
        <v>25.3904</v>
      </c>
      <c r="G39" s="13">
        <v>45.4900147256795</v>
      </c>
      <c r="H39" s="13">
        <v>45.4908630005945</v>
      </c>
      <c r="I39" s="13">
        <v>2069.34143974254</v>
      </c>
      <c r="J39" s="13">
        <v>2069.41861653886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>
      <c r="A40" s="11">
        <v>1.0</v>
      </c>
      <c r="B40" s="13" t="s">
        <v>59</v>
      </c>
      <c r="C40" s="13" t="s">
        <v>122</v>
      </c>
      <c r="D40" s="13">
        <v>1.0</v>
      </c>
      <c r="E40" s="13">
        <v>0.111702127659574</v>
      </c>
      <c r="F40" s="13">
        <v>0.826722407188662</v>
      </c>
      <c r="G40" s="13">
        <v>0.234699850791487</v>
      </c>
      <c r="H40" s="13">
        <v>0.23470422735626</v>
      </c>
      <c r="I40" s="13">
        <v>0.0550840199615463</v>
      </c>
      <c r="J40" s="13">
        <v>0.0550860743388991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>
      <c r="A41" s="11">
        <v>1.0</v>
      </c>
      <c r="B41" s="13" t="s">
        <v>59</v>
      </c>
      <c r="C41" s="13" t="s">
        <v>123</v>
      </c>
      <c r="D41" s="13">
        <v>367.0</v>
      </c>
      <c r="E41" s="13">
        <v>0.0</v>
      </c>
      <c r="F41" s="13">
        <v>2.1473</v>
      </c>
      <c r="G41" s="13">
        <v>6.71586442138087</v>
      </c>
      <c r="H41" s="13">
        <v>6.7159896554428</v>
      </c>
      <c r="I41" s="13">
        <v>45.1028349263694</v>
      </c>
      <c r="J41" s="13">
        <v>45.1045170520147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11">
        <v>1.0</v>
      </c>
      <c r="B42" s="13" t="s">
        <v>59</v>
      </c>
      <c r="C42" s="13" t="s">
        <v>124</v>
      </c>
      <c r="D42" s="13">
        <v>112066.0</v>
      </c>
      <c r="E42" s="13">
        <v>0.0</v>
      </c>
      <c r="F42" s="13">
        <v>186.9739</v>
      </c>
      <c r="G42" s="13">
        <v>925.078922421738</v>
      </c>
      <c r="H42" s="13">
        <v>925.096172828207</v>
      </c>
      <c r="I42" s="13">
        <v>855771.012708964</v>
      </c>
      <c r="J42" s="13">
        <v>855802.928981396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11">
        <v>1.0</v>
      </c>
      <c r="B43" s="13" t="s">
        <v>59</v>
      </c>
      <c r="C43" s="13" t="s">
        <v>125</v>
      </c>
      <c r="D43" s="13">
        <v>16460.0</v>
      </c>
      <c r="E43" s="13">
        <v>0.0</v>
      </c>
      <c r="F43" s="13">
        <v>34.4858</v>
      </c>
      <c r="G43" s="13">
        <v>195.821712823299</v>
      </c>
      <c r="H43" s="13">
        <v>195.82536440811</v>
      </c>
      <c r="I43" s="13">
        <v>38346.1432130509</v>
      </c>
      <c r="J43" s="13">
        <v>38347.5733455692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>
      <c r="A44" s="11">
        <v>1.0</v>
      </c>
      <c r="B44" s="13" t="s">
        <v>59</v>
      </c>
      <c r="C44" s="13" t="s">
        <v>126</v>
      </c>
      <c r="D44" s="13">
        <v>14.0</v>
      </c>
      <c r="E44" s="13">
        <v>1.0</v>
      </c>
      <c r="F44" s="13">
        <v>1.8485</v>
      </c>
      <c r="G44" s="13">
        <v>1.36059604099462</v>
      </c>
      <c r="H44" s="13">
        <v>1.36062141270527</v>
      </c>
      <c r="I44" s="13">
        <v>1.85122158677025</v>
      </c>
      <c r="J44" s="13">
        <v>1.85129062871209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>
      <c r="A45" s="11">
        <v>1.0</v>
      </c>
      <c r="B45" s="13" t="s">
        <v>59</v>
      </c>
      <c r="C45" s="13" t="s">
        <v>127</v>
      </c>
      <c r="D45" s="13">
        <v>54.0</v>
      </c>
      <c r="E45" s="13">
        <v>0.0</v>
      </c>
      <c r="F45" s="13">
        <v>0.2484</v>
      </c>
      <c r="G45" s="13">
        <v>1.5020659603592</v>
      </c>
      <c r="H45" s="13">
        <v>1.50209397012975</v>
      </c>
      <c r="I45" s="13">
        <v>2.25620214926982</v>
      </c>
      <c r="J45" s="13">
        <v>2.25628629510017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>
      <c r="A46" s="11">
        <v>1.0</v>
      </c>
      <c r="B46" s="13" t="s">
        <v>59</v>
      </c>
      <c r="C46" s="13" t="s">
        <v>128</v>
      </c>
      <c r="D46" s="13">
        <v>57.0</v>
      </c>
      <c r="E46" s="13">
        <v>1.0</v>
      </c>
      <c r="F46" s="13">
        <v>2.0969</v>
      </c>
      <c r="G46" s="13">
        <v>2.2725813437668</v>
      </c>
      <c r="H46" s="13">
        <v>2.27262372172068</v>
      </c>
      <c r="I46" s="13">
        <v>5.16462596403691</v>
      </c>
      <c r="J46" s="13">
        <v>5.16481858052757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>
      <c r="A47" s="11">
        <v>1.0</v>
      </c>
      <c r="B47" s="13" t="s">
        <v>59</v>
      </c>
      <c r="C47" s="13" t="s">
        <v>129</v>
      </c>
      <c r="D47" s="13">
        <v>666.0</v>
      </c>
      <c r="E47" s="13">
        <v>1.0</v>
      </c>
      <c r="F47" s="13">
        <v>9.2085</v>
      </c>
      <c r="G47" s="13">
        <v>20.2314507410273</v>
      </c>
      <c r="H47" s="13">
        <v>20.2318280069451</v>
      </c>
      <c r="I47" s="13">
        <v>409.311599086614</v>
      </c>
      <c r="J47" s="13">
        <v>409.326864502609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>
      <c r="A48" s="11">
        <v>1.0</v>
      </c>
      <c r="B48" s="13" t="s">
        <v>59</v>
      </c>
      <c r="C48" s="13" t="s">
        <v>130</v>
      </c>
      <c r="D48" s="13">
        <v>500.0</v>
      </c>
      <c r="E48" s="13">
        <v>0.0</v>
      </c>
      <c r="F48" s="13">
        <v>3.3528</v>
      </c>
      <c r="G48" s="13">
        <v>9.36976941472599</v>
      </c>
      <c r="H48" s="13">
        <v>9.36994413747343</v>
      </c>
      <c r="I48" s="13">
        <v>87.7925788851346</v>
      </c>
      <c r="J48" s="13">
        <v>87.7958531393727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>
      <c r="A49" s="11">
        <v>1.0</v>
      </c>
      <c r="B49" s="13" t="s">
        <v>58</v>
      </c>
      <c r="C49" s="13" t="s">
        <v>60</v>
      </c>
      <c r="D49" s="13">
        <v>171.0</v>
      </c>
      <c r="E49" s="13">
        <v>0.0</v>
      </c>
      <c r="F49" s="13">
        <v>1.5246</v>
      </c>
      <c r="G49" s="13">
        <v>5.72609404970541</v>
      </c>
      <c r="H49" s="13">
        <v>5.72616355758713</v>
      </c>
      <c r="I49" s="13">
        <v>32.7881530660717</v>
      </c>
      <c r="J49" s="13">
        <v>32.7889490882389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>
      <c r="A50" s="11">
        <v>1.0</v>
      </c>
      <c r="B50" s="13" t="s">
        <v>58</v>
      </c>
      <c r="C50" s="13" t="s">
        <v>61</v>
      </c>
      <c r="D50" s="13">
        <v>32519.0</v>
      </c>
      <c r="E50" s="13">
        <v>0.0</v>
      </c>
      <c r="F50" s="13">
        <v>51.1905</v>
      </c>
      <c r="G50" s="13">
        <v>182.236386392636</v>
      </c>
      <c r="H50" s="13">
        <v>182.238598522768</v>
      </c>
      <c r="I50" s="13">
        <v>33210.1005254461</v>
      </c>
      <c r="J50" s="13">
        <v>33210.9067915429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>
      <c r="A51" s="11">
        <v>1.0</v>
      </c>
      <c r="B51" s="13" t="s">
        <v>58</v>
      </c>
      <c r="C51" s="13" t="s">
        <v>64</v>
      </c>
      <c r="D51" s="13">
        <v>607.0</v>
      </c>
      <c r="E51" s="13">
        <v>0.0</v>
      </c>
      <c r="F51" s="13">
        <v>21.7499</v>
      </c>
      <c r="G51" s="13">
        <v>22.7164899301052</v>
      </c>
      <c r="H51" s="13">
        <v>22.7167656809192</v>
      </c>
      <c r="I51" s="13">
        <v>516.038914744572</v>
      </c>
      <c r="J51" s="13">
        <v>516.051443001788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>
      <c r="A52" s="11">
        <v>1.0</v>
      </c>
      <c r="B52" s="13" t="s">
        <v>58</v>
      </c>
      <c r="C52" s="13" t="s">
        <v>65</v>
      </c>
      <c r="D52" s="13">
        <v>409.0</v>
      </c>
      <c r="E52" s="13">
        <v>0.0</v>
      </c>
      <c r="F52" s="13">
        <v>6.6798</v>
      </c>
      <c r="G52" s="13">
        <v>15.1560646273699</v>
      </c>
      <c r="H52" s="13">
        <v>15.1562486037311</v>
      </c>
      <c r="I52" s="13">
        <v>229.706294989014</v>
      </c>
      <c r="J52" s="13">
        <v>229.711871738103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>
      <c r="A53" s="11">
        <v>1.0</v>
      </c>
      <c r="B53" s="13" t="s">
        <v>58</v>
      </c>
      <c r="C53" s="13" t="s">
        <v>66</v>
      </c>
      <c r="D53" s="13">
        <v>246.0</v>
      </c>
      <c r="E53" s="13">
        <v>0.0</v>
      </c>
      <c r="F53" s="13">
        <v>0.5334</v>
      </c>
      <c r="G53" s="13">
        <v>4.25705825580391</v>
      </c>
      <c r="H53" s="13">
        <v>4.25710993136131</v>
      </c>
      <c r="I53" s="13">
        <v>18.1225449933082</v>
      </c>
      <c r="J53" s="13">
        <v>18.1229849676951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>
      <c r="A54" s="11">
        <v>1.0</v>
      </c>
      <c r="B54" s="13" t="s">
        <v>58</v>
      </c>
      <c r="C54" s="13" t="s">
        <v>69</v>
      </c>
      <c r="D54" s="13">
        <v>329252.0</v>
      </c>
      <c r="E54" s="13">
        <v>0.0</v>
      </c>
      <c r="F54" s="13">
        <v>492.3363</v>
      </c>
      <c r="G54" s="13">
        <v>3976.07026131468</v>
      </c>
      <c r="H54" s="13">
        <v>3976.11852601642</v>
      </c>
      <c r="I54" s="13">
        <v>1.5809134722911E7</v>
      </c>
      <c r="J54" s="13">
        <v>1.5809518532931E7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>
      <c r="A55" s="11">
        <v>1.0</v>
      </c>
      <c r="B55" s="13" t="s">
        <v>58</v>
      </c>
      <c r="C55" s="13" t="s">
        <v>71</v>
      </c>
      <c r="D55" s="13">
        <v>32522.0</v>
      </c>
      <c r="E55" s="13">
        <v>4.0</v>
      </c>
      <c r="F55" s="13">
        <v>298.8353</v>
      </c>
      <c r="G55" s="13">
        <v>460.110997738201</v>
      </c>
      <c r="H55" s="13">
        <v>460.116582931272</v>
      </c>
      <c r="I55" s="13">
        <v>211702.130239643</v>
      </c>
      <c r="J55" s="13">
        <v>211707.26988835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>
      <c r="A56" s="11">
        <v>1.0</v>
      </c>
      <c r="B56" s="13" t="s">
        <v>58</v>
      </c>
      <c r="C56" s="13" t="s">
        <v>72</v>
      </c>
      <c r="D56" s="13">
        <v>324.0</v>
      </c>
      <c r="E56" s="13">
        <v>0.0</v>
      </c>
      <c r="F56" s="13">
        <v>4.3586</v>
      </c>
      <c r="G56" s="13">
        <v>10.0202434873586</v>
      </c>
      <c r="H56" s="13">
        <v>10.02036512104</v>
      </c>
      <c r="I56" s="13">
        <v>100.405279545953</v>
      </c>
      <c r="J56" s="13">
        <v>100.407717158955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>
      <c r="A57" s="11">
        <v>1.0</v>
      </c>
      <c r="B57" s="13" t="s">
        <v>58</v>
      </c>
      <c r="C57" s="13" t="s">
        <v>75</v>
      </c>
      <c r="D57" s="13">
        <v>1373.0</v>
      </c>
      <c r="E57" s="13">
        <v>0.0</v>
      </c>
      <c r="F57" s="13">
        <v>10.2714</v>
      </c>
      <c r="G57" s="13">
        <v>31.9867539001531</v>
      </c>
      <c r="H57" s="13">
        <v>31.9871421808009</v>
      </c>
      <c r="I57" s="13">
        <v>1023.15242506896</v>
      </c>
      <c r="J57" s="13">
        <v>1023.17726489477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>
      <c r="A58" s="11">
        <v>1.0</v>
      </c>
      <c r="B58" s="13" t="s">
        <v>58</v>
      </c>
      <c r="C58" s="13" t="s">
        <v>77</v>
      </c>
      <c r="D58" s="13">
        <v>20.0</v>
      </c>
      <c r="E58" s="13">
        <v>-1.0</v>
      </c>
      <c r="F58" s="13">
        <v>2.4475</v>
      </c>
      <c r="G58" s="13">
        <v>1.80946528772628</v>
      </c>
      <c r="H58" s="13">
        <v>1.80948725245443</v>
      </c>
      <c r="I58" s="13">
        <v>3.27416462748635</v>
      </c>
      <c r="J58" s="13">
        <v>3.2742441167951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>
      <c r="A59" s="11">
        <v>1.0</v>
      </c>
      <c r="B59" s="13" t="s">
        <v>58</v>
      </c>
      <c r="C59" s="13" t="s">
        <v>80</v>
      </c>
      <c r="D59" s="13">
        <v>719.0</v>
      </c>
      <c r="E59" s="13">
        <v>0.0</v>
      </c>
      <c r="F59" s="13">
        <v>7.2804</v>
      </c>
      <c r="G59" s="13">
        <v>20.7730887921626</v>
      </c>
      <c r="H59" s="13">
        <v>20.7733409524286</v>
      </c>
      <c r="I59" s="13">
        <v>431.521217967072</v>
      </c>
      <c r="J59" s="13">
        <v>431.531694325848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>
      <c r="A60" s="11">
        <v>1.0</v>
      </c>
      <c r="B60" s="13" t="s">
        <v>58</v>
      </c>
      <c r="C60" s="13" t="s">
        <v>86</v>
      </c>
      <c r="D60" s="13">
        <v>61.0</v>
      </c>
      <c r="E60" s="13">
        <v>0.0</v>
      </c>
      <c r="F60" s="13">
        <v>0.1623</v>
      </c>
      <c r="G60" s="13">
        <v>1.3133271419463</v>
      </c>
      <c r="H60" s="13">
        <v>1.31334308415522</v>
      </c>
      <c r="I60" s="13">
        <v>1.72482818177285</v>
      </c>
      <c r="J60" s="13">
        <v>1.72487005669836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>
      <c r="A61" s="11">
        <v>1.0</v>
      </c>
      <c r="B61" s="13" t="s">
        <v>58</v>
      </c>
      <c r="C61" s="13" t="s">
        <v>90</v>
      </c>
      <c r="D61" s="13">
        <v>0.0</v>
      </c>
      <c r="E61" s="13">
        <v>0.0</v>
      </c>
      <c r="F61" s="13">
        <v>0.0</v>
      </c>
      <c r="G61" s="13">
        <v>0.0</v>
      </c>
      <c r="H61" s="13">
        <v>0.0</v>
      </c>
      <c r="I61" s="13">
        <v>0.0</v>
      </c>
      <c r="J61" s="13">
        <v>0.0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>
      <c r="A62" s="11">
        <v>1.0</v>
      </c>
      <c r="B62" s="13" t="s">
        <v>58</v>
      </c>
      <c r="C62" s="13" t="s">
        <v>92</v>
      </c>
      <c r="D62" s="13">
        <v>215.0</v>
      </c>
      <c r="E62" s="13">
        <v>0.0</v>
      </c>
      <c r="F62" s="13">
        <v>0.0244</v>
      </c>
      <c r="G62" s="13">
        <v>1.67955232933029</v>
      </c>
      <c r="H62" s="13">
        <v>1.67957271707168</v>
      </c>
      <c r="I62" s="13">
        <v>2.82089602695881</v>
      </c>
      <c r="J62" s="13">
        <v>2.82096451193155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>
      <c r="A63" s="11">
        <v>1.0</v>
      </c>
      <c r="B63" s="13" t="s">
        <v>58</v>
      </c>
      <c r="C63" s="13" t="s">
        <v>97</v>
      </c>
      <c r="D63" s="13">
        <v>32519.0</v>
      </c>
      <c r="E63" s="13">
        <v>0.0</v>
      </c>
      <c r="F63" s="13">
        <v>12.7077</v>
      </c>
      <c r="G63" s="13">
        <v>161.365810935809</v>
      </c>
      <c r="H63" s="13">
        <v>161.367769722305</v>
      </c>
      <c r="I63" s="13">
        <v>26038.9249389713</v>
      </c>
      <c r="J63" s="13">
        <v>26039.557105151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>
      <c r="A64" s="11">
        <v>1.0</v>
      </c>
      <c r="B64" s="13" t="s">
        <v>58</v>
      </c>
      <c r="C64" s="13" t="s">
        <v>99</v>
      </c>
      <c r="D64" s="13">
        <v>32519.0</v>
      </c>
      <c r="E64" s="13">
        <v>0.0</v>
      </c>
      <c r="F64" s="13">
        <v>6.5617</v>
      </c>
      <c r="G64" s="13">
        <v>160.907944278366</v>
      </c>
      <c r="H64" s="13">
        <v>160.909897506913</v>
      </c>
      <c r="I64" s="13">
        <v>25891.3665318899</v>
      </c>
      <c r="J64" s="13">
        <v>25891.9951156853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>
      <c r="A65" s="11">
        <v>1.0</v>
      </c>
      <c r="B65" s="13" t="s">
        <v>58</v>
      </c>
      <c r="C65" s="13" t="s">
        <v>100</v>
      </c>
      <c r="D65" s="13">
        <v>168.0</v>
      </c>
      <c r="E65" s="13">
        <v>0.0</v>
      </c>
      <c r="F65" s="13">
        <v>0.364</v>
      </c>
      <c r="G65" s="13">
        <v>3.37064088036939</v>
      </c>
      <c r="H65" s="13">
        <v>3.370681795888</v>
      </c>
      <c r="I65" s="13">
        <v>11.3612199444174</v>
      </c>
      <c r="J65" s="13">
        <v>11.3614957691307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>
      <c r="A66" s="11">
        <v>1.0</v>
      </c>
      <c r="B66" s="13" t="s">
        <v>58</v>
      </c>
      <c r="C66" s="13" t="s">
        <v>101</v>
      </c>
      <c r="D66" s="13">
        <v>812.0</v>
      </c>
      <c r="E66" s="13">
        <v>0.0</v>
      </c>
      <c r="F66" s="13">
        <v>21.609</v>
      </c>
      <c r="G66" s="13">
        <v>28.666001099286</v>
      </c>
      <c r="H66" s="13">
        <v>28.6663490699963</v>
      </c>
      <c r="I66" s="13">
        <v>821.739619024269</v>
      </c>
      <c r="J66" s="13">
        <v>821.759569002881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>
      <c r="A67" s="11">
        <v>1.0</v>
      </c>
      <c r="B67" s="13" t="s">
        <v>58</v>
      </c>
      <c r="C67" s="13" t="s">
        <v>102</v>
      </c>
      <c r="D67" s="13">
        <v>313.0</v>
      </c>
      <c r="E67" s="13">
        <v>0.0</v>
      </c>
      <c r="F67" s="13">
        <v>7.9138</v>
      </c>
      <c r="G67" s="13">
        <v>11.6516850845361</v>
      </c>
      <c r="H67" s="13">
        <v>11.6518265219525</v>
      </c>
      <c r="I67" s="13">
        <v>135.761765309201</v>
      </c>
      <c r="J67" s="13">
        <v>135.765061297676</v>
      </c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>
      <c r="A68" s="11">
        <v>1.0</v>
      </c>
      <c r="B68" s="13" t="s">
        <v>58</v>
      </c>
      <c r="C68" s="13" t="s">
        <v>103</v>
      </c>
      <c r="D68" s="13">
        <v>296.0</v>
      </c>
      <c r="E68" s="13">
        <v>0.0</v>
      </c>
      <c r="F68" s="13">
        <v>4.6286</v>
      </c>
      <c r="G68" s="13">
        <v>9.03182393423973</v>
      </c>
      <c r="H68" s="13">
        <v>9.03193356969878</v>
      </c>
      <c r="I68" s="13">
        <v>81.5738435791056</v>
      </c>
      <c r="J68" s="13">
        <v>81.5758240074518</v>
      </c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>
      <c r="A69" s="11">
        <v>1.0</v>
      </c>
      <c r="B69" s="13" t="s">
        <v>58</v>
      </c>
      <c r="C69" s="13" t="s">
        <v>104</v>
      </c>
      <c r="D69" s="13">
        <v>122.0</v>
      </c>
      <c r="E69" s="13">
        <v>0.0</v>
      </c>
      <c r="F69" s="13">
        <v>0.7954</v>
      </c>
      <c r="G69" s="13">
        <v>3.52011727401793</v>
      </c>
      <c r="H69" s="13">
        <v>3.52016000399983</v>
      </c>
      <c r="I69" s="13">
        <v>12.3912256228394</v>
      </c>
      <c r="J69" s="13">
        <v>12.3915264537601</v>
      </c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>
      <c r="A70" s="11">
        <v>1.0</v>
      </c>
      <c r="B70" s="13" t="s">
        <v>58</v>
      </c>
      <c r="C70" s="13" t="s">
        <v>105</v>
      </c>
      <c r="D70" s="13">
        <v>163.0</v>
      </c>
      <c r="E70" s="13">
        <v>0.0</v>
      </c>
      <c r="F70" s="13">
        <v>1.7388</v>
      </c>
      <c r="G70" s="13">
        <v>5.40830003054866</v>
      </c>
      <c r="H70" s="13">
        <v>5.40836568079393</v>
      </c>
      <c r="I70" s="13">
        <v>29.2497092204326</v>
      </c>
      <c r="J70" s="13">
        <v>29.2504193371896</v>
      </c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>
      <c r="A71" s="11">
        <v>1.0</v>
      </c>
      <c r="B71" s="13" t="s">
        <v>58</v>
      </c>
      <c r="C71" s="13" t="s">
        <v>106</v>
      </c>
      <c r="D71" s="13">
        <v>32519.0</v>
      </c>
      <c r="E71" s="13">
        <v>0.0</v>
      </c>
      <c r="F71" s="13">
        <v>3.146</v>
      </c>
      <c r="G71" s="13">
        <v>160.856239049404</v>
      </c>
      <c r="H71" s="13">
        <v>160.858191650311</v>
      </c>
      <c r="I71" s="13">
        <v>25874.729641119</v>
      </c>
      <c r="J71" s="13">
        <v>25875.3578210083</v>
      </c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>
      <c r="A72" s="11">
        <v>1.0</v>
      </c>
      <c r="B72" s="13" t="s">
        <v>58</v>
      </c>
      <c r="C72" s="13" t="s">
        <v>107</v>
      </c>
      <c r="D72" s="13">
        <v>771.0</v>
      </c>
      <c r="E72" s="13">
        <v>0.0</v>
      </c>
      <c r="F72" s="13">
        <v>14.3322</v>
      </c>
      <c r="G72" s="13">
        <v>23.42534833088</v>
      </c>
      <c r="H72" s="13">
        <v>23.4256326863807</v>
      </c>
      <c r="I72" s="13">
        <v>548.746944423063</v>
      </c>
      <c r="J72" s="13">
        <v>548.760266757232</v>
      </c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>
      <c r="A73" s="11">
        <v>1.0</v>
      </c>
      <c r="B73" s="13" t="s">
        <v>58</v>
      </c>
      <c r="C73" s="13" t="s">
        <v>108</v>
      </c>
      <c r="D73" s="13">
        <v>32519.0</v>
      </c>
      <c r="E73" s="13">
        <v>0.0</v>
      </c>
      <c r="F73" s="13">
        <v>5.2722</v>
      </c>
      <c r="G73" s="13">
        <v>160.958258488299</v>
      </c>
      <c r="H73" s="13">
        <v>160.9602123276</v>
      </c>
      <c r="I73" s="13">
        <v>25907.5609755863</v>
      </c>
      <c r="J73" s="13">
        <v>25908.1899525461</v>
      </c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>
      <c r="A74" s="11">
        <v>1.0</v>
      </c>
      <c r="B74" s="13" t="s">
        <v>58</v>
      </c>
      <c r="C74" s="13" t="s">
        <v>109</v>
      </c>
      <c r="D74" s="13">
        <v>812.0</v>
      </c>
      <c r="E74" s="13">
        <v>0.0</v>
      </c>
      <c r="F74" s="13">
        <v>3.3504</v>
      </c>
      <c r="G74" s="13">
        <v>15.2103838391058</v>
      </c>
      <c r="H74" s="13">
        <v>15.2105684748368</v>
      </c>
      <c r="I74" s="13">
        <v>231.355776532932</v>
      </c>
      <c r="J74" s="13">
        <v>231.361393327701</v>
      </c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>
      <c r="A75" s="11">
        <v>1.0</v>
      </c>
      <c r="B75" s="13" t="s">
        <v>58</v>
      </c>
      <c r="C75" s="13" t="s">
        <v>110</v>
      </c>
      <c r="D75" s="13">
        <v>0.0</v>
      </c>
      <c r="E75" s="13">
        <v>0.0</v>
      </c>
      <c r="F75" s="13">
        <v>0.0</v>
      </c>
      <c r="G75" s="13">
        <v>0.0</v>
      </c>
      <c r="H75" s="13">
        <v>0.0</v>
      </c>
      <c r="I75" s="13">
        <v>0.0</v>
      </c>
      <c r="J75" s="13">
        <v>0.0</v>
      </c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>
      <c r="A76" s="11">
        <v>1.0</v>
      </c>
      <c r="B76" s="13" t="s">
        <v>58</v>
      </c>
      <c r="C76" s="13" t="s">
        <v>111</v>
      </c>
      <c r="D76" s="13">
        <v>120.0</v>
      </c>
      <c r="E76" s="13">
        <v>0.0</v>
      </c>
      <c r="F76" s="13">
        <v>0.2372</v>
      </c>
      <c r="G76" s="13">
        <v>1.89938125253047</v>
      </c>
      <c r="H76" s="13">
        <v>1.89940430873009</v>
      </c>
      <c r="I76" s="13">
        <v>3.60764914246425</v>
      </c>
      <c r="J76" s="13">
        <v>3.60773672802245</v>
      </c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>
      <c r="A77" s="11">
        <v>1.0</v>
      </c>
      <c r="B77" s="13" t="s">
        <v>58</v>
      </c>
      <c r="C77" s="13" t="s">
        <v>112</v>
      </c>
      <c r="D77" s="13">
        <v>32519.0</v>
      </c>
      <c r="E77" s="13">
        <v>0.0</v>
      </c>
      <c r="F77" s="13">
        <v>20.056</v>
      </c>
      <c r="G77" s="13">
        <v>188.74246054039</v>
      </c>
      <c r="H77" s="13">
        <v>188.744751646422</v>
      </c>
      <c r="I77" s="13">
        <v>35623.7164108406</v>
      </c>
      <c r="J77" s="13">
        <v>35624.5812740698</v>
      </c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>
      <c r="A78" s="11">
        <v>1.0</v>
      </c>
      <c r="B78" s="13" t="s">
        <v>58</v>
      </c>
      <c r="C78" s="13" t="s">
        <v>113</v>
      </c>
      <c r="D78" s="13">
        <v>424.0</v>
      </c>
      <c r="E78" s="13">
        <v>0.0</v>
      </c>
      <c r="F78" s="13">
        <v>4.0117</v>
      </c>
      <c r="G78" s="13">
        <v>12.9832270567669</v>
      </c>
      <c r="H78" s="13">
        <v>12.9833846574983</v>
      </c>
      <c r="I78" s="13">
        <v>168.564184807564</v>
      </c>
      <c r="J78" s="13">
        <v>168.568277164564</v>
      </c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>
      <c r="A79" s="11">
        <v>1.0</v>
      </c>
      <c r="B79" s="13" t="s">
        <v>58</v>
      </c>
      <c r="C79" s="13" t="s">
        <v>114</v>
      </c>
      <c r="D79" s="13">
        <v>862.0</v>
      </c>
      <c r="E79" s="13">
        <v>0.0</v>
      </c>
      <c r="F79" s="13">
        <v>17.6848</v>
      </c>
      <c r="G79" s="13">
        <v>29.1599910693386</v>
      </c>
      <c r="H79" s="13">
        <v>29.1603450364919</v>
      </c>
      <c r="I79" s="13">
        <v>850.305079163912</v>
      </c>
      <c r="J79" s="13">
        <v>850.325722647262</v>
      </c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>
      <c r="A80" s="11">
        <v>1.0</v>
      </c>
      <c r="B80" s="13" t="s">
        <v>58</v>
      </c>
      <c r="C80" s="13" t="s">
        <v>115</v>
      </c>
      <c r="D80" s="13">
        <v>957.0</v>
      </c>
      <c r="E80" s="13">
        <v>0.0</v>
      </c>
      <c r="F80" s="13">
        <v>49.8096</v>
      </c>
      <c r="G80" s="13">
        <v>59.1407754319633</v>
      </c>
      <c r="H80" s="13">
        <v>59.1414933297114</v>
      </c>
      <c r="I80" s="13">
        <v>3497.63131869392</v>
      </c>
      <c r="J80" s="13">
        <v>3497.7162332683</v>
      </c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>
      <c r="A81" s="11">
        <v>1.0</v>
      </c>
      <c r="B81" s="13" t="s">
        <v>58</v>
      </c>
      <c r="C81" s="13" t="s">
        <v>116</v>
      </c>
      <c r="D81" s="13">
        <v>3033.0</v>
      </c>
      <c r="E81" s="13">
        <v>0.0</v>
      </c>
      <c r="F81" s="13">
        <v>27.4757</v>
      </c>
      <c r="G81" s="13">
        <v>70.5395571496297</v>
      </c>
      <c r="H81" s="13">
        <v>70.5404134148521</v>
      </c>
      <c r="I81" s="13">
        <v>4975.82912286587</v>
      </c>
      <c r="J81" s="13">
        <v>4975.94992473824</v>
      </c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>
      <c r="A82" s="11">
        <v>1.0</v>
      </c>
      <c r="B82" s="13" t="s">
        <v>58</v>
      </c>
      <c r="C82" s="13" t="s">
        <v>117</v>
      </c>
      <c r="D82" s="13">
        <v>100.0</v>
      </c>
      <c r="E82" s="13">
        <v>-1.0</v>
      </c>
      <c r="F82" s="13">
        <v>0.7668</v>
      </c>
      <c r="G82" s="13">
        <v>2.27060265926592</v>
      </c>
      <c r="H82" s="13">
        <v>2.27063022164609</v>
      </c>
      <c r="I82" s="13">
        <v>5.1556364362655</v>
      </c>
      <c r="J82" s="13">
        <v>5.15576160345259</v>
      </c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>
      <c r="A83" s="11">
        <v>1.0</v>
      </c>
      <c r="B83" s="13" t="s">
        <v>58</v>
      </c>
      <c r="C83" s="13" t="s">
        <v>118</v>
      </c>
      <c r="D83" s="13">
        <v>241.0</v>
      </c>
      <c r="E83" s="13">
        <v>0.0</v>
      </c>
      <c r="F83" s="13">
        <v>2.5366</v>
      </c>
      <c r="G83" s="13">
        <v>6.79547972121808</v>
      </c>
      <c r="H83" s="13">
        <v>6.79556221015322</v>
      </c>
      <c r="I83" s="13">
        <v>46.1785446414862</v>
      </c>
      <c r="J83" s="13">
        <v>46.1796657520625</v>
      </c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>
      <c r="A84" s="11">
        <v>1.0</v>
      </c>
      <c r="B84" s="13" t="s">
        <v>58</v>
      </c>
      <c r="C84" s="13" t="s">
        <v>119</v>
      </c>
      <c r="D84" s="13">
        <v>29303.0</v>
      </c>
      <c r="E84" s="13">
        <v>0.0</v>
      </c>
      <c r="F84" s="13">
        <v>110.573</v>
      </c>
      <c r="G84" s="13">
        <v>172.116686661934</v>
      </c>
      <c r="H84" s="13">
        <v>172.118775951107</v>
      </c>
      <c r="I84" s="13">
        <v>29624.1538274826</v>
      </c>
      <c r="J84" s="13">
        <v>29624.8730349074</v>
      </c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>
      <c r="A85" s="11">
        <v>1.0</v>
      </c>
      <c r="B85" s="13" t="s">
        <v>58</v>
      </c>
      <c r="C85" s="13" t="s">
        <v>120</v>
      </c>
      <c r="D85" s="13">
        <v>32519.0</v>
      </c>
      <c r="E85" s="13">
        <v>0.0</v>
      </c>
      <c r="F85" s="13">
        <v>39.6929</v>
      </c>
      <c r="G85" s="13">
        <v>172.088100033803</v>
      </c>
      <c r="H85" s="13">
        <v>172.090188975968</v>
      </c>
      <c r="I85" s="13">
        <v>29614.3141732443</v>
      </c>
      <c r="J85" s="13">
        <v>29615.0331417845</v>
      </c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>
      <c r="A86" s="11">
        <v>1.0</v>
      </c>
      <c r="B86" s="13" t="s">
        <v>58</v>
      </c>
      <c r="C86" s="13" t="s">
        <v>121</v>
      </c>
      <c r="D86" s="13">
        <v>2406.0</v>
      </c>
      <c r="E86" s="13">
        <v>0.0</v>
      </c>
      <c r="F86" s="13">
        <v>56.9488</v>
      </c>
      <c r="G86" s="13">
        <v>91.4817456466517</v>
      </c>
      <c r="H86" s="13">
        <v>91.4828561248067</v>
      </c>
      <c r="I86" s="13">
        <v>8368.90978655868</v>
      </c>
      <c r="J86" s="13">
        <v>8369.1129647521</v>
      </c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>
      <c r="A87" s="11">
        <v>1.0</v>
      </c>
      <c r="B87" s="13" t="s">
        <v>58</v>
      </c>
      <c r="C87" s="13" t="s">
        <v>122</v>
      </c>
      <c r="D87" s="13">
        <v>1.0</v>
      </c>
      <c r="E87" s="13">
        <v>0.0614035087719298</v>
      </c>
      <c r="F87" s="13">
        <v>0.781202763516046</v>
      </c>
      <c r="G87" s="13">
        <v>0.250523935586584</v>
      </c>
      <c r="H87" s="13">
        <v>0.250526976645276</v>
      </c>
      <c r="I87" s="13">
        <v>0.062762242301791</v>
      </c>
      <c r="J87" s="13">
        <v>0.0627637660270229</v>
      </c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>
      <c r="A88" s="11">
        <v>1.0</v>
      </c>
      <c r="B88" s="13" t="s">
        <v>58</v>
      </c>
      <c r="C88" s="13" t="s">
        <v>123</v>
      </c>
      <c r="D88" s="13">
        <v>487.0</v>
      </c>
      <c r="E88" s="13">
        <v>0.0</v>
      </c>
      <c r="F88" s="13">
        <v>5.2445</v>
      </c>
      <c r="G88" s="13">
        <v>15.1112764470192</v>
      </c>
      <c r="H88" s="13">
        <v>15.1114598797059</v>
      </c>
      <c r="I88" s="13">
        <v>228.350675858239</v>
      </c>
      <c r="J88" s="13">
        <v>228.356219695963</v>
      </c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>
      <c r="A89" s="11">
        <v>1.0</v>
      </c>
      <c r="B89" s="13" t="s">
        <v>58</v>
      </c>
      <c r="C89" s="13" t="s">
        <v>124</v>
      </c>
      <c r="D89" s="13">
        <v>172678.0</v>
      </c>
      <c r="E89" s="13">
        <v>0.0</v>
      </c>
      <c r="F89" s="13">
        <v>364.7174</v>
      </c>
      <c r="G89" s="13">
        <v>1738.57768042451</v>
      </c>
      <c r="H89" s="13">
        <v>1738.59878466254</v>
      </c>
      <c r="I89" s="13">
        <v>3022652.35087029</v>
      </c>
      <c r="J89" s="13">
        <v>3022725.73403006</v>
      </c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>
      <c r="A90" s="11">
        <v>1.0</v>
      </c>
      <c r="B90" s="13" t="s">
        <v>58</v>
      </c>
      <c r="C90" s="13" t="s">
        <v>125</v>
      </c>
      <c r="D90" s="13">
        <v>32062.0</v>
      </c>
      <c r="E90" s="13">
        <v>0.0</v>
      </c>
      <c r="F90" s="13">
        <v>80.1243</v>
      </c>
      <c r="G90" s="13">
        <v>374.903876866254</v>
      </c>
      <c r="H90" s="13">
        <v>374.908427747553</v>
      </c>
      <c r="I90" s="13">
        <v>140552.916889347</v>
      </c>
      <c r="J90" s="13">
        <v>140556.329196142</v>
      </c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>
      <c r="A91" s="11">
        <v>1.0</v>
      </c>
      <c r="B91" s="13" t="s">
        <v>58</v>
      </c>
      <c r="C91" s="13" t="s">
        <v>126</v>
      </c>
      <c r="D91" s="13">
        <v>14.0</v>
      </c>
      <c r="E91" s="13">
        <v>1.0</v>
      </c>
      <c r="F91" s="13">
        <v>2.1772</v>
      </c>
      <c r="G91" s="13">
        <v>1.59504601029974</v>
      </c>
      <c r="H91" s="13">
        <v>1.59506537223625</v>
      </c>
      <c r="I91" s="13">
        <v>2.54417177497314</v>
      </c>
      <c r="J91" s="13">
        <v>2.54423354170718</v>
      </c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>
      <c r="A92" s="11">
        <v>1.0</v>
      </c>
      <c r="B92" s="13" t="s">
        <v>58</v>
      </c>
      <c r="C92" s="13" t="s">
        <v>127</v>
      </c>
      <c r="D92" s="13">
        <v>82.0</v>
      </c>
      <c r="E92" s="13">
        <v>0.0</v>
      </c>
      <c r="F92" s="13">
        <v>0.8015</v>
      </c>
      <c r="G92" s="13">
        <v>3.33890526457375</v>
      </c>
      <c r="H92" s="13">
        <v>3.33894579486022</v>
      </c>
      <c r="I92" s="13">
        <v>11.1482883657983</v>
      </c>
      <c r="J92" s="13">
        <v>11.1485590210147</v>
      </c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>
      <c r="A93" s="11">
        <v>1.0</v>
      </c>
      <c r="B93" s="13" t="s">
        <v>58</v>
      </c>
      <c r="C93" s="13" t="s">
        <v>128</v>
      </c>
      <c r="D93" s="13">
        <v>85.0</v>
      </c>
      <c r="E93" s="13">
        <v>1.0</v>
      </c>
      <c r="F93" s="13">
        <v>2.9787</v>
      </c>
      <c r="G93" s="13">
        <v>4.10955340036161</v>
      </c>
      <c r="H93" s="13">
        <v>4.1096032853878</v>
      </c>
      <c r="I93" s="13">
        <v>16.8884291504236</v>
      </c>
      <c r="J93" s="13">
        <v>16.8888391632702</v>
      </c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>
      <c r="A94" s="11">
        <v>1.0</v>
      </c>
      <c r="B94" s="13" t="s">
        <v>58</v>
      </c>
      <c r="C94" s="13" t="s">
        <v>129</v>
      </c>
      <c r="D94" s="13">
        <v>1297.0</v>
      </c>
      <c r="E94" s="13">
        <v>1.0</v>
      </c>
      <c r="F94" s="13">
        <v>19.9804</v>
      </c>
      <c r="G94" s="13">
        <v>44.0946235995782</v>
      </c>
      <c r="H94" s="13">
        <v>44.0951588551739</v>
      </c>
      <c r="I94" s="13">
        <v>1944.33583038848</v>
      </c>
      <c r="J94" s="13">
        <v>1944.38303446302</v>
      </c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>
      <c r="A95" s="11">
        <v>1.0</v>
      </c>
      <c r="B95" s="13" t="s">
        <v>58</v>
      </c>
      <c r="C95" s="13" t="s">
        <v>130</v>
      </c>
      <c r="D95" s="13">
        <v>833.0</v>
      </c>
      <c r="E95" s="13">
        <v>0.0</v>
      </c>
      <c r="F95" s="13">
        <v>6.8178</v>
      </c>
      <c r="G95" s="13">
        <v>14.4898004078922</v>
      </c>
      <c r="H95" s="13">
        <v>14.4899762966087</v>
      </c>
      <c r="I95" s="13">
        <v>209.954315860554</v>
      </c>
      <c r="J95" s="13">
        <v>209.959413076283</v>
      </c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>
      <c r="A96" s="11">
        <v>1.0</v>
      </c>
      <c r="B96" s="13" t="s">
        <v>62</v>
      </c>
      <c r="C96" s="13" t="s">
        <v>60</v>
      </c>
      <c r="D96" s="13">
        <v>152.0</v>
      </c>
      <c r="E96" s="13">
        <v>0.0</v>
      </c>
      <c r="F96" s="13">
        <v>0.554</v>
      </c>
      <c r="G96" s="13">
        <v>3.05130297951426</v>
      </c>
      <c r="H96" s="13">
        <v>3.05144835926895</v>
      </c>
      <c r="I96" s="13">
        <v>9.31044987279265</v>
      </c>
      <c r="J96" s="13">
        <v>9.3113370892852</v>
      </c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>
      <c r="A97" s="11">
        <v>1.0</v>
      </c>
      <c r="B97" s="13" t="s">
        <v>62</v>
      </c>
      <c r="C97" s="13" t="s">
        <v>61</v>
      </c>
      <c r="D97" s="13">
        <v>4355.0</v>
      </c>
      <c r="E97" s="13">
        <v>0.0</v>
      </c>
      <c r="F97" s="13">
        <v>22.355</v>
      </c>
      <c r="G97" s="13">
        <v>67.4107269992376</v>
      </c>
      <c r="H97" s="13">
        <v>67.4139387926977</v>
      </c>
      <c r="I97" s="13">
        <v>4544.20611456574</v>
      </c>
      <c r="J97" s="13">
        <v>4544.6391435456</v>
      </c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>
      <c r="A98" s="11">
        <v>1.0</v>
      </c>
      <c r="B98" s="13" t="s">
        <v>62</v>
      </c>
      <c r="C98" s="13" t="s">
        <v>64</v>
      </c>
      <c r="D98" s="13">
        <v>464.0</v>
      </c>
      <c r="E98" s="13">
        <v>0.0</v>
      </c>
      <c r="F98" s="13">
        <v>14.0877</v>
      </c>
      <c r="G98" s="13">
        <v>20.6929855848016</v>
      </c>
      <c r="H98" s="13">
        <v>20.6939715049767</v>
      </c>
      <c r="I98" s="13">
        <v>428.199652412807</v>
      </c>
      <c r="J98" s="13">
        <v>428.24045664879</v>
      </c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>
      <c r="A99" s="11">
        <v>1.0</v>
      </c>
      <c r="B99" s="13" t="s">
        <v>62</v>
      </c>
      <c r="C99" s="13" t="s">
        <v>65</v>
      </c>
      <c r="D99" s="13">
        <v>232.0</v>
      </c>
      <c r="E99" s="13">
        <v>0.0</v>
      </c>
      <c r="F99" s="13">
        <v>3.2059</v>
      </c>
      <c r="G99" s="13">
        <v>9.33258255083558</v>
      </c>
      <c r="H99" s="13">
        <v>9.33302720302874</v>
      </c>
      <c r="I99" s="13">
        <v>87.0970970681607</v>
      </c>
      <c r="J99" s="13">
        <v>87.1053967724744</v>
      </c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>
      <c r="A100" s="11">
        <v>1.0</v>
      </c>
      <c r="B100" s="13" t="s">
        <v>62</v>
      </c>
      <c r="C100" s="13" t="s">
        <v>66</v>
      </c>
      <c r="D100" s="13">
        <v>83.0</v>
      </c>
      <c r="E100" s="13">
        <v>0.0</v>
      </c>
      <c r="F100" s="13">
        <v>0.1897</v>
      </c>
      <c r="G100" s="13">
        <v>1.98424688345112</v>
      </c>
      <c r="H100" s="13">
        <v>1.98434142316976</v>
      </c>
      <c r="I100" s="13">
        <v>3.93723569448551</v>
      </c>
      <c r="J100" s="13">
        <v>3.93761088370739</v>
      </c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>
      <c r="A101" s="11">
        <v>1.0</v>
      </c>
      <c r="B101" s="13" t="s">
        <v>62</v>
      </c>
      <c r="C101" s="13" t="s">
        <v>69</v>
      </c>
      <c r="D101" s="13">
        <v>202184.0</v>
      </c>
      <c r="E101" s="13">
        <v>0.0</v>
      </c>
      <c r="F101" s="13">
        <v>509.1</v>
      </c>
      <c r="G101" s="13">
        <v>3992.0356184455</v>
      </c>
      <c r="H101" s="13">
        <v>3992.22581953757</v>
      </c>
      <c r="I101" s="13">
        <v>1.59363483789376E7</v>
      </c>
      <c r="J101" s="13">
        <v>1.59378669941824E7</v>
      </c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>
      <c r="A102" s="11">
        <v>1.0</v>
      </c>
      <c r="B102" s="13" t="s">
        <v>62</v>
      </c>
      <c r="C102" s="13" t="s">
        <v>71</v>
      </c>
      <c r="D102" s="13">
        <v>7740.0</v>
      </c>
      <c r="E102" s="13">
        <v>3.0</v>
      </c>
      <c r="F102" s="13">
        <v>154.4695</v>
      </c>
      <c r="G102" s="13">
        <v>296.227215041349</v>
      </c>
      <c r="H102" s="13">
        <v>296.241328828194</v>
      </c>
      <c r="I102" s="13">
        <v>87750.5629311536</v>
      </c>
      <c r="J102" s="13">
        <v>87758.9249058945</v>
      </c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>
      <c r="A103" s="11">
        <v>1.0</v>
      </c>
      <c r="B103" s="13" t="s">
        <v>62</v>
      </c>
      <c r="C103" s="13" t="s">
        <v>72</v>
      </c>
      <c r="D103" s="13">
        <v>81.0</v>
      </c>
      <c r="E103" s="13">
        <v>0.0</v>
      </c>
      <c r="F103" s="13">
        <v>1.799</v>
      </c>
      <c r="G103" s="13">
        <v>5.23375629012256</v>
      </c>
      <c r="H103" s="13">
        <v>5.23400565316866</v>
      </c>
      <c r="I103" s="13">
        <v>27.3922049043975</v>
      </c>
      <c r="J103" s="13">
        <v>27.3948151774015</v>
      </c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>
      <c r="A104" s="11">
        <v>1.0</v>
      </c>
      <c r="B104" s="13" t="s">
        <v>62</v>
      </c>
      <c r="C104" s="13" t="s">
        <v>75</v>
      </c>
      <c r="D104" s="13">
        <v>2751.0</v>
      </c>
      <c r="E104" s="13">
        <v>0.0</v>
      </c>
      <c r="F104" s="13">
        <v>4.5114</v>
      </c>
      <c r="G104" s="13">
        <v>31.0109209264394</v>
      </c>
      <c r="H104" s="13">
        <v>31.0123984460784</v>
      </c>
      <c r="I104" s="13">
        <v>961.677216705879</v>
      </c>
      <c r="J104" s="13">
        <v>961.76885737833</v>
      </c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>
      <c r="A105" s="11">
        <v>1.0</v>
      </c>
      <c r="B105" s="13" t="s">
        <v>62</v>
      </c>
      <c r="C105" s="13" t="s">
        <v>77</v>
      </c>
      <c r="D105" s="13">
        <v>13.0</v>
      </c>
      <c r="E105" s="13">
        <v>-1.0</v>
      </c>
      <c r="F105" s="13">
        <v>1.0369</v>
      </c>
      <c r="G105" s="13">
        <v>1.87459964257344</v>
      </c>
      <c r="H105" s="13">
        <v>1.87468895813404</v>
      </c>
      <c r="I105" s="13">
        <v>3.51412381993648</v>
      </c>
      <c r="J105" s="13">
        <v>3.5144586897497</v>
      </c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>
      <c r="A106" s="11">
        <v>1.0</v>
      </c>
      <c r="B106" s="13" t="s">
        <v>62</v>
      </c>
      <c r="C106" s="13" t="s">
        <v>80</v>
      </c>
      <c r="D106" s="13">
        <v>786.0</v>
      </c>
      <c r="E106" s="13">
        <v>0.0</v>
      </c>
      <c r="F106" s="13">
        <v>2.5797</v>
      </c>
      <c r="G106" s="13">
        <v>13.2195124707818</v>
      </c>
      <c r="H106" s="13">
        <v>13.2201423162914</v>
      </c>
      <c r="I106" s="13">
        <v>174.755509965157</v>
      </c>
      <c r="J106" s="13">
        <v>174.772162863</v>
      </c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>
      <c r="A107" s="11">
        <v>1.0</v>
      </c>
      <c r="B107" s="13" t="s">
        <v>62</v>
      </c>
      <c r="C107" s="13" t="s">
        <v>86</v>
      </c>
      <c r="D107" s="13">
        <v>56.0</v>
      </c>
      <c r="E107" s="13">
        <v>0.0</v>
      </c>
      <c r="F107" s="13">
        <v>0.2434</v>
      </c>
      <c r="G107" s="13">
        <v>1.49800525256296</v>
      </c>
      <c r="H107" s="13">
        <v>1.49807662523148</v>
      </c>
      <c r="I107" s="13">
        <v>2.24401973670622</v>
      </c>
      <c r="J107" s="13">
        <v>2.24423357506496</v>
      </c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>
      <c r="A108" s="11">
        <v>1.0</v>
      </c>
      <c r="B108" s="13" t="s">
        <v>62</v>
      </c>
      <c r="C108" s="13" t="s">
        <v>90</v>
      </c>
      <c r="D108" s="13">
        <v>0.0</v>
      </c>
      <c r="E108" s="13">
        <v>0.0</v>
      </c>
      <c r="F108" s="13">
        <v>0.0</v>
      </c>
      <c r="G108" s="13">
        <v>0.0</v>
      </c>
      <c r="H108" s="13">
        <v>0.0</v>
      </c>
      <c r="I108" s="13">
        <v>0.0</v>
      </c>
      <c r="J108" s="13">
        <v>0.0</v>
      </c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>
      <c r="A109" s="11">
        <v>1.0</v>
      </c>
      <c r="B109" s="13" t="s">
        <v>62</v>
      </c>
      <c r="C109" s="13" t="s">
        <v>92</v>
      </c>
      <c r="D109" s="13">
        <v>180.0</v>
      </c>
      <c r="E109" s="13">
        <v>0.0</v>
      </c>
      <c r="F109" s="13">
        <v>0.3157</v>
      </c>
      <c r="G109" s="13">
        <v>5.05253177452546</v>
      </c>
      <c r="H109" s="13">
        <v>5.05277250310432</v>
      </c>
      <c r="I109" s="13">
        <v>25.5280773325894</v>
      </c>
      <c r="J109" s="13">
        <v>25.5305099681271</v>
      </c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>
      <c r="A110" s="11">
        <v>1.0</v>
      </c>
      <c r="B110" s="13" t="s">
        <v>62</v>
      </c>
      <c r="C110" s="13" t="s">
        <v>97</v>
      </c>
      <c r="D110" s="13">
        <v>4347.0</v>
      </c>
      <c r="E110" s="13">
        <v>0.0</v>
      </c>
      <c r="F110" s="13">
        <v>6.3551</v>
      </c>
      <c r="G110" s="13">
        <v>44.2338037178601</v>
      </c>
      <c r="H110" s="13">
        <v>44.2359112435881</v>
      </c>
      <c r="I110" s="13">
        <v>1956.62939135017</v>
      </c>
      <c r="J110" s="13">
        <v>1956.81584355061</v>
      </c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>
      <c r="A111" s="11">
        <v>1.0</v>
      </c>
      <c r="B111" s="13" t="s">
        <v>62</v>
      </c>
      <c r="C111" s="13" t="s">
        <v>99</v>
      </c>
      <c r="D111" s="13">
        <v>4347.0</v>
      </c>
      <c r="E111" s="13">
        <v>0.0</v>
      </c>
      <c r="F111" s="13">
        <v>2.7978</v>
      </c>
      <c r="G111" s="13">
        <v>42.9067736973797</v>
      </c>
      <c r="H111" s="13">
        <v>42.9088179965779</v>
      </c>
      <c r="I111" s="13">
        <v>1840.99122911815</v>
      </c>
      <c r="J111" s="13">
        <v>1841.16666186344</v>
      </c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>
      <c r="A112" s="11">
        <v>1.0</v>
      </c>
      <c r="B112" s="13" t="s">
        <v>62</v>
      </c>
      <c r="C112" s="13" t="s">
        <v>100</v>
      </c>
      <c r="D112" s="13">
        <v>634.0</v>
      </c>
      <c r="E112" s="13">
        <v>0.0</v>
      </c>
      <c r="F112" s="13">
        <v>0.7481</v>
      </c>
      <c r="G112" s="13">
        <v>10.799740166037</v>
      </c>
      <c r="H112" s="13">
        <v>10.8002547211587</v>
      </c>
      <c r="I112" s="13">
        <v>116.634387653913</v>
      </c>
      <c r="J112" s="13">
        <v>116.645502041911</v>
      </c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>
      <c r="A113" s="11">
        <v>1.0</v>
      </c>
      <c r="B113" s="13" t="s">
        <v>62</v>
      </c>
      <c r="C113" s="13" t="s">
        <v>101</v>
      </c>
      <c r="D113" s="13">
        <v>637.0</v>
      </c>
      <c r="E113" s="13">
        <v>0.0</v>
      </c>
      <c r="F113" s="13">
        <v>17.6741</v>
      </c>
      <c r="G113" s="13">
        <v>30.3645808158465</v>
      </c>
      <c r="H113" s="13">
        <v>30.3660275405211</v>
      </c>
      <c r="I113" s="13">
        <v>922.007768122075</v>
      </c>
      <c r="J113" s="13">
        <v>922.095628591688</v>
      </c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>
      <c r="A114" s="11">
        <v>1.0</v>
      </c>
      <c r="B114" s="13" t="s">
        <v>62</v>
      </c>
      <c r="C114" s="13" t="s">
        <v>102</v>
      </c>
      <c r="D114" s="13">
        <v>145.0</v>
      </c>
      <c r="E114" s="13">
        <v>0.0</v>
      </c>
      <c r="F114" s="13">
        <v>3.9396</v>
      </c>
      <c r="G114" s="13">
        <v>8.05475367198533</v>
      </c>
      <c r="H114" s="13">
        <v>8.05513744184389</v>
      </c>
      <c r="I114" s="13">
        <v>64.8790567163611</v>
      </c>
      <c r="J114" s="13">
        <v>64.8852392069954</v>
      </c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>
      <c r="A115" s="11">
        <v>1.0</v>
      </c>
      <c r="B115" s="13" t="s">
        <v>62</v>
      </c>
      <c r="C115" s="13" t="s">
        <v>103</v>
      </c>
      <c r="D115" s="13">
        <v>93.0</v>
      </c>
      <c r="E115" s="13">
        <v>0.0</v>
      </c>
      <c r="F115" s="13">
        <v>1.553</v>
      </c>
      <c r="G115" s="13">
        <v>4.9201362752434</v>
      </c>
      <c r="H115" s="13">
        <v>4.92037069582029</v>
      </c>
      <c r="I115" s="13">
        <v>24.207740966966</v>
      </c>
      <c r="J115" s="13">
        <v>24.210047784287</v>
      </c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>
      <c r="A116" s="11">
        <v>1.0</v>
      </c>
      <c r="B116" s="13" t="s">
        <v>62</v>
      </c>
      <c r="C116" s="13" t="s">
        <v>104</v>
      </c>
      <c r="D116" s="13">
        <v>74.0</v>
      </c>
      <c r="E116" s="13">
        <v>0.0</v>
      </c>
      <c r="F116" s="13">
        <v>0.6032</v>
      </c>
      <c r="G116" s="13">
        <v>2.94516973358572</v>
      </c>
      <c r="H116" s="13">
        <v>2.94531005660715</v>
      </c>
      <c r="I116" s="13">
        <v>8.67402475962943</v>
      </c>
      <c r="J116" s="13">
        <v>8.67485132955126</v>
      </c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>
      <c r="A117" s="11">
        <v>1.0</v>
      </c>
      <c r="B117" s="13" t="s">
        <v>62</v>
      </c>
      <c r="C117" s="13" t="s">
        <v>105</v>
      </c>
      <c r="D117" s="13">
        <v>80.0</v>
      </c>
      <c r="E117" s="13">
        <v>0.0</v>
      </c>
      <c r="F117" s="13">
        <v>0.9927</v>
      </c>
      <c r="G117" s="13">
        <v>3.5576573310288</v>
      </c>
      <c r="H117" s="13">
        <v>3.55782683610696</v>
      </c>
      <c r="I117" s="13">
        <v>12.6569256850229</v>
      </c>
      <c r="J117" s="13">
        <v>12.6581317957229</v>
      </c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>
      <c r="A118" s="11">
        <v>1.0</v>
      </c>
      <c r="B118" s="13" t="s">
        <v>62</v>
      </c>
      <c r="C118" s="13" t="s">
        <v>106</v>
      </c>
      <c r="D118" s="13">
        <v>4347.0</v>
      </c>
      <c r="E118" s="13">
        <v>0.0</v>
      </c>
      <c r="F118" s="13">
        <v>1.1448</v>
      </c>
      <c r="G118" s="13">
        <v>42.6560055852547</v>
      </c>
      <c r="H118" s="13">
        <v>42.6580379365713</v>
      </c>
      <c r="I118" s="13">
        <v>1819.53481248928</v>
      </c>
      <c r="J118" s="13">
        <v>1819.70820059796</v>
      </c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>
      <c r="A119" s="11">
        <v>1.0</v>
      </c>
      <c r="B119" s="13" t="s">
        <v>62</v>
      </c>
      <c r="C119" s="13" t="s">
        <v>107</v>
      </c>
      <c r="D119" s="13">
        <v>633.0</v>
      </c>
      <c r="E119" s="13">
        <v>0.0</v>
      </c>
      <c r="F119" s="13">
        <v>11.898</v>
      </c>
      <c r="G119" s="13">
        <v>22.6137181441808</v>
      </c>
      <c r="H119" s="13">
        <v>22.6147955779258</v>
      </c>
      <c r="I119" s="13">
        <v>511.380248304453</v>
      </c>
      <c r="J119" s="13">
        <v>511.428979031373</v>
      </c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>
      <c r="A120" s="11">
        <v>1.0</v>
      </c>
      <c r="B120" s="13" t="s">
        <v>62</v>
      </c>
      <c r="C120" s="13" t="s">
        <v>108</v>
      </c>
      <c r="D120" s="13">
        <v>4347.0</v>
      </c>
      <c r="E120" s="13">
        <v>0.0</v>
      </c>
      <c r="F120" s="13">
        <v>1.9153</v>
      </c>
      <c r="G120" s="13">
        <v>42.8055395464443</v>
      </c>
      <c r="H120" s="13">
        <v>42.8075790223273</v>
      </c>
      <c r="I120" s="13">
        <v>1832.3142158622</v>
      </c>
      <c r="J120" s="13">
        <v>1832.4888217528</v>
      </c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>
      <c r="A121" s="11">
        <v>1.0</v>
      </c>
      <c r="B121" s="13" t="s">
        <v>62</v>
      </c>
      <c r="C121" s="13" t="s">
        <v>109</v>
      </c>
      <c r="D121" s="13">
        <v>179.0</v>
      </c>
      <c r="E121" s="13">
        <v>0.0</v>
      </c>
      <c r="F121" s="13">
        <v>0.6556</v>
      </c>
      <c r="G121" s="13">
        <v>3.56029951736948</v>
      </c>
      <c r="H121" s="13">
        <v>3.56046914833498</v>
      </c>
      <c r="I121" s="13">
        <v>12.6757326533813</v>
      </c>
      <c r="J121" s="13">
        <v>12.6769405562452</v>
      </c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>
      <c r="A122" s="11">
        <v>1.0</v>
      </c>
      <c r="B122" s="13" t="s">
        <v>62</v>
      </c>
      <c r="C122" s="13" t="s">
        <v>110</v>
      </c>
      <c r="D122" s="13">
        <v>0.0</v>
      </c>
      <c r="E122" s="13">
        <v>0.0</v>
      </c>
      <c r="F122" s="13">
        <v>0.0</v>
      </c>
      <c r="G122" s="13">
        <v>0.0</v>
      </c>
      <c r="H122" s="13">
        <v>0.0</v>
      </c>
      <c r="I122" s="13">
        <v>0.0</v>
      </c>
      <c r="J122" s="13">
        <v>0.0</v>
      </c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>
      <c r="A123" s="11">
        <v>1.0</v>
      </c>
      <c r="B123" s="13" t="s">
        <v>62</v>
      </c>
      <c r="C123" s="13" t="s">
        <v>111</v>
      </c>
      <c r="D123" s="13">
        <v>117.0</v>
      </c>
      <c r="E123" s="13">
        <v>0.0</v>
      </c>
      <c r="F123" s="13">
        <v>0.2183</v>
      </c>
      <c r="G123" s="13">
        <v>2.3051796074087</v>
      </c>
      <c r="H123" s="13">
        <v>2.30528943801158</v>
      </c>
      <c r="I123" s="13">
        <v>5.31385302241292</v>
      </c>
      <c r="J123" s="13">
        <v>5.31435939300778</v>
      </c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>
      <c r="A124" s="11">
        <v>1.0</v>
      </c>
      <c r="B124" s="13" t="s">
        <v>62</v>
      </c>
      <c r="C124" s="13" t="s">
        <v>112</v>
      </c>
      <c r="D124" s="13">
        <v>4359.0</v>
      </c>
      <c r="E124" s="13">
        <v>0.0</v>
      </c>
      <c r="F124" s="13">
        <v>7.9933</v>
      </c>
      <c r="G124" s="13">
        <v>62.9392604293466</v>
      </c>
      <c r="H124" s="13">
        <v>62.9422591791603</v>
      </c>
      <c r="I124" s="13">
        <v>3961.35050339312</v>
      </c>
      <c r="J124" s="13">
        <v>3961.72799057659</v>
      </c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>
      <c r="A125" s="11">
        <v>1.0</v>
      </c>
      <c r="B125" s="13" t="s">
        <v>62</v>
      </c>
      <c r="C125" s="13" t="s">
        <v>113</v>
      </c>
      <c r="D125" s="13">
        <v>173.0</v>
      </c>
      <c r="E125" s="13">
        <v>0.0</v>
      </c>
      <c r="F125" s="13">
        <v>1.919</v>
      </c>
      <c r="G125" s="13">
        <v>7.13618400964733</v>
      </c>
      <c r="H125" s="13">
        <v>7.13652401412663</v>
      </c>
      <c r="I125" s="13">
        <v>50.9251222195463</v>
      </c>
      <c r="J125" s="13">
        <v>50.929975004206</v>
      </c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>
      <c r="A126" s="11">
        <v>1.0</v>
      </c>
      <c r="B126" s="13" t="s">
        <v>62</v>
      </c>
      <c r="C126" s="13" t="s">
        <v>114</v>
      </c>
      <c r="D126" s="13">
        <v>635.0</v>
      </c>
      <c r="E126" s="13">
        <v>0.0</v>
      </c>
      <c r="F126" s="13">
        <v>11.0024</v>
      </c>
      <c r="G126" s="13">
        <v>24.0846825460549</v>
      </c>
      <c r="H126" s="13">
        <v>24.0858300641034</v>
      </c>
      <c r="I126" s="13">
        <v>580.071933344245</v>
      </c>
      <c r="J126" s="13">
        <v>580.127209876868</v>
      </c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>
      <c r="A127" s="11">
        <v>1.0</v>
      </c>
      <c r="B127" s="13" t="s">
        <v>62</v>
      </c>
      <c r="C127" s="13" t="s">
        <v>115</v>
      </c>
      <c r="D127" s="13">
        <v>1035.0</v>
      </c>
      <c r="E127" s="13">
        <v>0.0</v>
      </c>
      <c r="F127" s="13">
        <v>23.5084</v>
      </c>
      <c r="G127" s="13">
        <v>46.1652468275281</v>
      </c>
      <c r="H127" s="13">
        <v>46.1674463771316</v>
      </c>
      <c r="I127" s="13">
        <v>2131.23001464659</v>
      </c>
      <c r="J127" s="13">
        <v>2131.43310498532</v>
      </c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>
      <c r="A128" s="11">
        <v>1.0</v>
      </c>
      <c r="B128" s="13" t="s">
        <v>62</v>
      </c>
      <c r="C128" s="13" t="s">
        <v>116</v>
      </c>
      <c r="D128" s="13">
        <v>1001.0</v>
      </c>
      <c r="E128" s="13">
        <v>0.0</v>
      </c>
      <c r="F128" s="13">
        <v>10.8757</v>
      </c>
      <c r="G128" s="13">
        <v>33.9004718886145</v>
      </c>
      <c r="H128" s="13">
        <v>33.9020870813108</v>
      </c>
      <c r="I128" s="13">
        <v>1149.24199427074</v>
      </c>
      <c r="J128" s="13">
        <v>1149.35150846878</v>
      </c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>
      <c r="A129" s="11">
        <v>1.0</v>
      </c>
      <c r="B129" s="13" t="s">
        <v>62</v>
      </c>
      <c r="C129" s="13" t="s">
        <v>117</v>
      </c>
      <c r="D129" s="13">
        <v>48.0</v>
      </c>
      <c r="E129" s="13">
        <v>0.0</v>
      </c>
      <c r="F129" s="13">
        <v>0.4285</v>
      </c>
      <c r="G129" s="13">
        <v>1.8059792058896</v>
      </c>
      <c r="H129" s="13">
        <v>1.80606525201995</v>
      </c>
      <c r="I129" s="13">
        <v>3.26156089210565</v>
      </c>
      <c r="J129" s="13">
        <v>3.26187169455392</v>
      </c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>
      <c r="A130" s="11">
        <v>1.0</v>
      </c>
      <c r="B130" s="13" t="s">
        <v>62</v>
      </c>
      <c r="C130" s="13" t="s">
        <v>118</v>
      </c>
      <c r="D130" s="13">
        <v>152.0</v>
      </c>
      <c r="E130" s="13">
        <v>0.0</v>
      </c>
      <c r="F130" s="13">
        <v>1.092</v>
      </c>
      <c r="G130" s="13">
        <v>4.341969589938</v>
      </c>
      <c r="H130" s="13">
        <v>4.34217646368279</v>
      </c>
      <c r="I130" s="13">
        <v>18.8526999199464</v>
      </c>
      <c r="J130" s="13">
        <v>18.8544964417607</v>
      </c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>
      <c r="A131" s="11">
        <v>1.0</v>
      </c>
      <c r="B131" s="13" t="s">
        <v>62</v>
      </c>
      <c r="C131" s="13" t="s">
        <v>119</v>
      </c>
      <c r="D131" s="13">
        <v>1423.0</v>
      </c>
      <c r="E131" s="13">
        <v>0.0</v>
      </c>
      <c r="F131" s="13">
        <v>61.6954</v>
      </c>
      <c r="G131" s="13">
        <v>75.6133636649812</v>
      </c>
      <c r="H131" s="13">
        <v>75.6169662742056</v>
      </c>
      <c r="I131" s="13">
        <v>5717.3807647327</v>
      </c>
      <c r="J131" s="13">
        <v>5717.92558851435</v>
      </c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>
      <c r="A132" s="11">
        <v>1.0</v>
      </c>
      <c r="B132" s="13" t="s">
        <v>62</v>
      </c>
      <c r="C132" s="13" t="s">
        <v>120</v>
      </c>
      <c r="D132" s="13">
        <v>4349.0</v>
      </c>
      <c r="E132" s="13">
        <v>0.0</v>
      </c>
      <c r="F132" s="13">
        <v>16.8805</v>
      </c>
      <c r="G132" s="13">
        <v>56.4205337058363</v>
      </c>
      <c r="H132" s="13">
        <v>56.423221870009</v>
      </c>
      <c r="I132" s="13">
        <v>3183.27662365141</v>
      </c>
      <c r="J132" s="13">
        <v>3183.57996619226</v>
      </c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>
      <c r="A133" s="11">
        <v>1.0</v>
      </c>
      <c r="B133" s="13" t="s">
        <v>62</v>
      </c>
      <c r="C133" s="13" t="s">
        <v>121</v>
      </c>
      <c r="D133" s="13">
        <v>1896.0</v>
      </c>
      <c r="E133" s="13">
        <v>0.0</v>
      </c>
      <c r="F133" s="13">
        <v>33.4949</v>
      </c>
      <c r="G133" s="13">
        <v>66.1414465059932</v>
      </c>
      <c r="H133" s="13">
        <v>66.1445978244077</v>
      </c>
      <c r="I133" s="13">
        <v>4374.69094590516</v>
      </c>
      <c r="J133" s="13">
        <v>4375.10782135264</v>
      </c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>
      <c r="A134" s="11">
        <v>1.0</v>
      </c>
      <c r="B134" s="13" t="s">
        <v>62</v>
      </c>
      <c r="C134" s="13" t="s">
        <v>122</v>
      </c>
      <c r="D134" s="13">
        <v>1.0</v>
      </c>
      <c r="E134" s="13">
        <v>0.097165991902834</v>
      </c>
      <c r="F134" s="13">
        <v>0.79233301065091</v>
      </c>
      <c r="G134" s="13">
        <v>0.247994709585146</v>
      </c>
      <c r="H134" s="13">
        <v>0.248006525327563</v>
      </c>
      <c r="I134" s="13">
        <v>0.0615013759822211</v>
      </c>
      <c r="J134" s="13">
        <v>0.0615072366050515</v>
      </c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>
      <c r="A135" s="11">
        <v>1.0</v>
      </c>
      <c r="B135" s="13" t="s">
        <v>62</v>
      </c>
      <c r="C135" s="13" t="s">
        <v>123</v>
      </c>
      <c r="D135" s="13">
        <v>323.0</v>
      </c>
      <c r="E135" s="13">
        <v>0.0</v>
      </c>
      <c r="F135" s="13">
        <v>2.928</v>
      </c>
      <c r="G135" s="13">
        <v>10.6453305541765</v>
      </c>
      <c r="H135" s="13">
        <v>10.6458377524308</v>
      </c>
      <c r="I135" s="13">
        <v>113.323062607684</v>
      </c>
      <c r="J135" s="13">
        <v>113.333861451081</v>
      </c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>
      <c r="A136" s="11">
        <v>1.0</v>
      </c>
      <c r="B136" s="13" t="s">
        <v>62</v>
      </c>
      <c r="C136" s="13" t="s">
        <v>124</v>
      </c>
      <c r="D136" s="13">
        <v>27669.0</v>
      </c>
      <c r="E136" s="13">
        <v>0.0</v>
      </c>
      <c r="F136" s="13">
        <v>213.3899</v>
      </c>
      <c r="G136" s="13">
        <v>634.535403674514</v>
      </c>
      <c r="H136" s="13">
        <v>634.565636202043</v>
      </c>
      <c r="I136" s="13">
        <v>402635.178516379</v>
      </c>
      <c r="J136" s="13">
        <v>402673.546648504</v>
      </c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>
      <c r="A137" s="11">
        <v>1.0</v>
      </c>
      <c r="B137" s="13" t="s">
        <v>62</v>
      </c>
      <c r="C137" s="13" t="s">
        <v>125</v>
      </c>
      <c r="D137" s="13">
        <v>10759.0</v>
      </c>
      <c r="E137" s="13">
        <v>0.0</v>
      </c>
      <c r="F137" s="13">
        <v>48.6196</v>
      </c>
      <c r="G137" s="13">
        <v>261.408010278356</v>
      </c>
      <c r="H137" s="13">
        <v>261.420465099349</v>
      </c>
      <c r="I137" s="13">
        <v>68334.1478376891</v>
      </c>
      <c r="J137" s="13">
        <v>68340.6595727603</v>
      </c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>
      <c r="A138" s="11">
        <v>1.0</v>
      </c>
      <c r="B138" s="13" t="s">
        <v>62</v>
      </c>
      <c r="C138" s="13" t="s">
        <v>126</v>
      </c>
      <c r="D138" s="13">
        <v>12.0</v>
      </c>
      <c r="E138" s="13">
        <v>1.0</v>
      </c>
      <c r="F138" s="13">
        <v>2.0399</v>
      </c>
      <c r="G138" s="13">
        <v>1.49639146508247</v>
      </c>
      <c r="H138" s="13">
        <v>1.49646276086187</v>
      </c>
      <c r="I138" s="13">
        <v>2.23918741677166</v>
      </c>
      <c r="J138" s="13">
        <v>2.23940079464633</v>
      </c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>
      <c r="A139" s="11">
        <v>1.0</v>
      </c>
      <c r="B139" s="13" t="s">
        <v>62</v>
      </c>
      <c r="C139" s="13" t="s">
        <v>127</v>
      </c>
      <c r="D139" s="13">
        <v>62.0</v>
      </c>
      <c r="E139" s="13">
        <v>0.0</v>
      </c>
      <c r="F139" s="13">
        <v>0.4292</v>
      </c>
      <c r="G139" s="13">
        <v>2.13889050678507</v>
      </c>
      <c r="H139" s="13">
        <v>2.13899241452064</v>
      </c>
      <c r="I139" s="13">
        <v>4.57485260001529</v>
      </c>
      <c r="J139" s="13">
        <v>4.57528854937683</v>
      </c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>
      <c r="A140" s="11">
        <v>1.0</v>
      </c>
      <c r="B140" s="13" t="s">
        <v>62</v>
      </c>
      <c r="C140" s="13" t="s">
        <v>128</v>
      </c>
      <c r="D140" s="13">
        <v>64.0</v>
      </c>
      <c r="E140" s="13">
        <v>1.0</v>
      </c>
      <c r="F140" s="13">
        <v>2.4691</v>
      </c>
      <c r="G140" s="13">
        <v>2.93434130552004</v>
      </c>
      <c r="H140" s="13">
        <v>2.93448111261951</v>
      </c>
      <c r="I140" s="13">
        <v>8.61035889728107</v>
      </c>
      <c r="J140" s="13">
        <v>8.61117940032065</v>
      </c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>
      <c r="A141" s="11">
        <v>1.0</v>
      </c>
      <c r="B141" s="13" t="s">
        <v>62</v>
      </c>
      <c r="C141" s="13" t="s">
        <v>129</v>
      </c>
      <c r="D141" s="13">
        <v>724.0</v>
      </c>
      <c r="E141" s="13">
        <v>1.0</v>
      </c>
      <c r="F141" s="13">
        <v>12.4598</v>
      </c>
      <c r="G141" s="13">
        <v>28.4880905413006</v>
      </c>
      <c r="H141" s="13">
        <v>28.4894478603352</v>
      </c>
      <c r="I141" s="13">
        <v>811.571302689341</v>
      </c>
      <c r="J141" s="13">
        <v>811.648639386758</v>
      </c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>
      <c r="A142" s="11">
        <v>1.0</v>
      </c>
      <c r="B142" s="13" t="s">
        <v>62</v>
      </c>
      <c r="C142" s="13" t="s">
        <v>130</v>
      </c>
      <c r="D142" s="13">
        <v>191.0</v>
      </c>
      <c r="E142" s="13">
        <v>0.0</v>
      </c>
      <c r="F142" s="13">
        <v>3.2072</v>
      </c>
      <c r="G142" s="13">
        <v>11.3638689640282</v>
      </c>
      <c r="H142" s="13">
        <v>11.3644103971449</v>
      </c>
      <c r="I142" s="13">
        <v>129.137517831604</v>
      </c>
      <c r="J142" s="13">
        <v>129.149823674737</v>
      </c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>
      <c r="A143" s="11">
        <v>1.0</v>
      </c>
      <c r="B143" s="13" t="s">
        <v>68</v>
      </c>
      <c r="C143" s="13" t="s">
        <v>60</v>
      </c>
      <c r="D143" s="13">
        <v>128.0</v>
      </c>
      <c r="E143" s="13">
        <v>0.0</v>
      </c>
      <c r="F143" s="13">
        <v>0.2557</v>
      </c>
      <c r="G143" s="13">
        <v>1.63387373828475</v>
      </c>
      <c r="H143" s="13">
        <v>1.63389013794688</v>
      </c>
      <c r="I143" s="13">
        <v>2.6695433926566</v>
      </c>
      <c r="J143" s="13">
        <v>2.66959698288009</v>
      </c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>
      <c r="A144" s="11">
        <v>1.0</v>
      </c>
      <c r="B144" s="13" t="s">
        <v>68</v>
      </c>
      <c r="C144" s="13" t="s">
        <v>61</v>
      </c>
      <c r="D144" s="13">
        <v>4468.0</v>
      </c>
      <c r="E144" s="13">
        <v>0.0</v>
      </c>
      <c r="F144" s="13">
        <v>15.0304</v>
      </c>
      <c r="G144" s="13">
        <v>43.1209182132928</v>
      </c>
      <c r="H144" s="13">
        <v>43.1213510303904</v>
      </c>
      <c r="I144" s="13">
        <v>1859.41358755748</v>
      </c>
      <c r="J144" s="13">
        <v>1859.45091468615</v>
      </c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>
      <c r="A145" s="11">
        <v>1.0</v>
      </c>
      <c r="B145" s="13" t="s">
        <v>68</v>
      </c>
      <c r="C145" s="13" t="s">
        <v>64</v>
      </c>
      <c r="D145" s="13">
        <v>220.0</v>
      </c>
      <c r="E145" s="13">
        <v>0.0</v>
      </c>
      <c r="F145" s="13">
        <v>7.6148</v>
      </c>
      <c r="G145" s="13">
        <v>9.17477161239721</v>
      </c>
      <c r="H145" s="13">
        <v>9.17486370222706</v>
      </c>
      <c r="I145" s="13">
        <v>84.1764341396498</v>
      </c>
      <c r="J145" s="13">
        <v>84.1781239544436</v>
      </c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>
      <c r="A146" s="11">
        <v>1.0</v>
      </c>
      <c r="B146" s="13" t="s">
        <v>68</v>
      </c>
      <c r="C146" s="13" t="s">
        <v>65</v>
      </c>
      <c r="D146" s="13">
        <v>503.0</v>
      </c>
      <c r="E146" s="13">
        <v>0.0</v>
      </c>
      <c r="F146" s="13">
        <v>1.8985</v>
      </c>
      <c r="G146" s="13">
        <v>7.10037530207553</v>
      </c>
      <c r="H146" s="13">
        <v>7.10044657059109</v>
      </c>
      <c r="I146" s="13">
        <v>50.4153294303243</v>
      </c>
      <c r="J146" s="13">
        <v>50.4163415018188</v>
      </c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>
      <c r="A147" s="11">
        <v>1.0</v>
      </c>
      <c r="B147" s="13" t="s">
        <v>68</v>
      </c>
      <c r="C147" s="13" t="s">
        <v>66</v>
      </c>
      <c r="D147" s="13">
        <v>80.0</v>
      </c>
      <c r="E147" s="13">
        <v>0.0</v>
      </c>
      <c r="F147" s="13">
        <v>0.0942</v>
      </c>
      <c r="G147" s="13">
        <v>1.12171713781252</v>
      </c>
      <c r="H147" s="13">
        <v>1.12172839681108</v>
      </c>
      <c r="I147" s="13">
        <v>1.25824933726232</v>
      </c>
      <c r="J147" s="13">
        <v>1.25827459621236</v>
      </c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>
      <c r="A148" s="11">
        <v>1.0</v>
      </c>
      <c r="B148" s="13" t="s">
        <v>68</v>
      </c>
      <c r="C148" s="13" t="s">
        <v>69</v>
      </c>
      <c r="D148" s="13">
        <v>132496.0</v>
      </c>
      <c r="E148" s="13">
        <v>0.0</v>
      </c>
      <c r="F148" s="13">
        <v>66.0041</v>
      </c>
      <c r="G148" s="13">
        <v>1184.44583531275</v>
      </c>
      <c r="H148" s="13">
        <v>1184.45772393735</v>
      </c>
      <c r="I148" s="13">
        <v>1402911.93678973</v>
      </c>
      <c r="J148" s="13">
        <v>1402940.09979484</v>
      </c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>
      <c r="A149" s="11">
        <v>1.0</v>
      </c>
      <c r="B149" s="13" t="s">
        <v>68</v>
      </c>
      <c r="C149" s="13" t="s">
        <v>71</v>
      </c>
      <c r="D149" s="13">
        <v>26672.0</v>
      </c>
      <c r="E149" s="13">
        <v>2.0</v>
      </c>
      <c r="F149" s="13">
        <v>86.9722</v>
      </c>
      <c r="G149" s="13">
        <v>206.666772520328</v>
      </c>
      <c r="H149" s="13">
        <v>206.668846894353</v>
      </c>
      <c r="I149" s="13">
        <v>42711.1548639692</v>
      </c>
      <c r="J149" s="13">
        <v>42712.0122766416</v>
      </c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>
      <c r="A150" s="11">
        <v>1.0</v>
      </c>
      <c r="B150" s="13" t="s">
        <v>68</v>
      </c>
      <c r="C150" s="13" t="s">
        <v>72</v>
      </c>
      <c r="D150" s="13">
        <v>241.0</v>
      </c>
      <c r="E150" s="13">
        <v>0.0</v>
      </c>
      <c r="F150" s="13">
        <v>1.3284</v>
      </c>
      <c r="G150" s="13">
        <v>4.90181315306764</v>
      </c>
      <c r="H150" s="13">
        <v>4.90186235398056</v>
      </c>
      <c r="I150" s="13">
        <v>24.0277721875869</v>
      </c>
      <c r="J150" s="13">
        <v>24.0282545373718</v>
      </c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>
      <c r="A151" s="11">
        <v>1.0</v>
      </c>
      <c r="B151" s="13" t="s">
        <v>68</v>
      </c>
      <c r="C151" s="13" t="s">
        <v>75</v>
      </c>
      <c r="D151" s="13">
        <v>5567.0</v>
      </c>
      <c r="E151" s="13">
        <v>0.0</v>
      </c>
      <c r="F151" s="13">
        <v>3.5362</v>
      </c>
      <c r="G151" s="13">
        <v>29.3312837887388</v>
      </c>
      <c r="H151" s="13">
        <v>29.331578195297</v>
      </c>
      <c r="I151" s="13">
        <v>860.324208695532</v>
      </c>
      <c r="J151" s="13">
        <v>860.341479426826</v>
      </c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>
      <c r="A152" s="11">
        <v>1.0</v>
      </c>
      <c r="B152" s="13" t="s">
        <v>68</v>
      </c>
      <c r="C152" s="13" t="s">
        <v>77</v>
      </c>
      <c r="D152" s="13">
        <v>16.0</v>
      </c>
      <c r="E152" s="13">
        <v>-1.0</v>
      </c>
      <c r="F152" s="13">
        <v>1.0772</v>
      </c>
      <c r="G152" s="13">
        <v>1.60806375995093</v>
      </c>
      <c r="H152" s="13">
        <v>1.60807990055085</v>
      </c>
      <c r="I152" s="13">
        <v>2.58586905606752</v>
      </c>
      <c r="J152" s="13">
        <v>2.58592096655565</v>
      </c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>
      <c r="A153" s="11">
        <v>1.0</v>
      </c>
      <c r="B153" s="13" t="s">
        <v>68</v>
      </c>
      <c r="C153" s="13" t="s">
        <v>80</v>
      </c>
      <c r="D153" s="13">
        <v>734.0</v>
      </c>
      <c r="E153" s="13">
        <v>0.0</v>
      </c>
      <c r="F153" s="13">
        <v>1.9446</v>
      </c>
      <c r="G153" s="13">
        <v>9.47608597404097</v>
      </c>
      <c r="H153" s="13">
        <v>9.47618108825</v>
      </c>
      <c r="I153" s="13">
        <v>89.796205387416</v>
      </c>
      <c r="J153" s="13">
        <v>89.7980080173069</v>
      </c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>
      <c r="A154" s="11">
        <v>1.0</v>
      </c>
      <c r="B154" s="13" t="s">
        <v>68</v>
      </c>
      <c r="C154" s="13" t="s">
        <v>86</v>
      </c>
      <c r="D154" s="13">
        <v>63.0</v>
      </c>
      <c r="E154" s="13">
        <v>0.0</v>
      </c>
      <c r="F154" s="13">
        <v>0.0923</v>
      </c>
      <c r="G154" s="13">
        <v>0.811643821653036</v>
      </c>
      <c r="H154" s="13">
        <v>0.811651968356255</v>
      </c>
      <c r="I154" s="13">
        <v>0.658765693227545</v>
      </c>
      <c r="J154" s="13">
        <v>0.658778917736583</v>
      </c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>
      <c r="A155" s="11">
        <v>1.0</v>
      </c>
      <c r="B155" s="13" t="s">
        <v>68</v>
      </c>
      <c r="C155" s="13" t="s">
        <v>90</v>
      </c>
      <c r="D155" s="13">
        <v>0.0</v>
      </c>
      <c r="E155" s="13">
        <v>0.0</v>
      </c>
      <c r="F155" s="13">
        <v>0.0</v>
      </c>
      <c r="G155" s="13">
        <v>0.0</v>
      </c>
      <c r="H155" s="13">
        <v>0.0</v>
      </c>
      <c r="I155" s="13">
        <v>0.0</v>
      </c>
      <c r="J155" s="13">
        <v>0.0</v>
      </c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>
      <c r="A156" s="11">
        <v>1.0</v>
      </c>
      <c r="B156" s="13" t="s">
        <v>68</v>
      </c>
      <c r="C156" s="13" t="s">
        <v>92</v>
      </c>
      <c r="D156" s="13">
        <v>137.0</v>
      </c>
      <c r="E156" s="13">
        <v>0.0</v>
      </c>
      <c r="F156" s="13">
        <v>0.0173</v>
      </c>
      <c r="G156" s="13">
        <v>0.924242224190243</v>
      </c>
      <c r="H156" s="13">
        <v>0.924251501076116</v>
      </c>
      <c r="I156" s="13">
        <v>0.854223688976128</v>
      </c>
      <c r="J156" s="13">
        <v>0.854240837241454</v>
      </c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>
      <c r="A157" s="11">
        <v>1.0</v>
      </c>
      <c r="B157" s="13" t="s">
        <v>68</v>
      </c>
      <c r="C157" s="13" t="s">
        <v>97</v>
      </c>
      <c r="D157" s="13">
        <v>624.0</v>
      </c>
      <c r="E157" s="13">
        <v>0.0</v>
      </c>
      <c r="F157" s="13">
        <v>3.6541</v>
      </c>
      <c r="G157" s="13">
        <v>9.6832212270769</v>
      </c>
      <c r="H157" s="13">
        <v>9.68331842036223</v>
      </c>
      <c r="I157" s="13">
        <v>93.7647733325128</v>
      </c>
      <c r="J157" s="13">
        <v>93.7666556301265</v>
      </c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>
      <c r="A158" s="11">
        <v>1.0</v>
      </c>
      <c r="B158" s="13" t="s">
        <v>68</v>
      </c>
      <c r="C158" s="13" t="s">
        <v>99</v>
      </c>
      <c r="D158" s="13">
        <v>624.0</v>
      </c>
      <c r="E158" s="13">
        <v>0.0</v>
      </c>
      <c r="F158" s="13">
        <v>1.7799</v>
      </c>
      <c r="G158" s="13">
        <v>8.10472922865355</v>
      </c>
      <c r="H158" s="13">
        <v>8.10481057815925</v>
      </c>
      <c r="I158" s="13">
        <v>65.6866358697912</v>
      </c>
      <c r="J158" s="13">
        <v>65.6879545078421</v>
      </c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>
      <c r="A159" s="11">
        <v>1.0</v>
      </c>
      <c r="B159" s="13" t="s">
        <v>68</v>
      </c>
      <c r="C159" s="13" t="s">
        <v>100</v>
      </c>
      <c r="D159" s="13">
        <v>103.0</v>
      </c>
      <c r="E159" s="13">
        <v>0.0</v>
      </c>
      <c r="F159" s="13">
        <v>0.1815</v>
      </c>
      <c r="G159" s="13">
        <v>1.8299528718296</v>
      </c>
      <c r="H159" s="13">
        <v>1.82997123959456</v>
      </c>
      <c r="I159" s="13">
        <v>3.3487275131174</v>
      </c>
      <c r="J159" s="13">
        <v>3.34879473774327</v>
      </c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>
      <c r="A160" s="11">
        <v>1.0</v>
      </c>
      <c r="B160" s="13" t="s">
        <v>68</v>
      </c>
      <c r="C160" s="13" t="s">
        <v>101</v>
      </c>
      <c r="D160" s="13">
        <v>521.0</v>
      </c>
      <c r="E160" s="13">
        <v>0.0</v>
      </c>
      <c r="F160" s="13">
        <v>7.5226</v>
      </c>
      <c r="G160" s="13">
        <v>11.8793394441346</v>
      </c>
      <c r="H160" s="13">
        <v>11.8794586804921</v>
      </c>
      <c r="I160" s="13">
        <v>141.118705628973</v>
      </c>
      <c r="J160" s="13">
        <v>141.12153854152</v>
      </c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>
      <c r="A161" s="11">
        <v>1.0</v>
      </c>
      <c r="B161" s="13" t="s">
        <v>68</v>
      </c>
      <c r="C161" s="13" t="s">
        <v>102</v>
      </c>
      <c r="D161" s="13">
        <v>258.0</v>
      </c>
      <c r="E161" s="13">
        <v>0.0</v>
      </c>
      <c r="F161" s="13">
        <v>2.2707</v>
      </c>
      <c r="G161" s="13">
        <v>5.14663369945061</v>
      </c>
      <c r="H161" s="13">
        <v>5.14668535769799</v>
      </c>
      <c r="I161" s="13">
        <v>26.4878384363207</v>
      </c>
      <c r="J161" s="13">
        <v>26.4883701711429</v>
      </c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>
      <c r="A162" s="11">
        <v>1.0</v>
      </c>
      <c r="B162" s="13" t="s">
        <v>68</v>
      </c>
      <c r="C162" s="13" t="s">
        <v>103</v>
      </c>
      <c r="D162" s="13">
        <v>230.0</v>
      </c>
      <c r="E162" s="13">
        <v>0.0</v>
      </c>
      <c r="F162" s="13">
        <v>0.8612</v>
      </c>
      <c r="G162" s="13">
        <v>3.4170821612405</v>
      </c>
      <c r="H162" s="13">
        <v>3.41711645948008</v>
      </c>
      <c r="I162" s="13">
        <v>11.676450496668</v>
      </c>
      <c r="J162" s="13">
        <v>11.6766848976496</v>
      </c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>
      <c r="A163" s="11">
        <v>1.0</v>
      </c>
      <c r="B163" s="13" t="s">
        <v>68</v>
      </c>
      <c r="C163" s="13" t="s">
        <v>104</v>
      </c>
      <c r="D163" s="13">
        <v>68.0</v>
      </c>
      <c r="E163" s="13">
        <v>0.0</v>
      </c>
      <c r="F163" s="13">
        <v>0.2719</v>
      </c>
      <c r="G163" s="13">
        <v>1.53836771438026</v>
      </c>
      <c r="H163" s="13">
        <v>1.53838315542087</v>
      </c>
      <c r="I163" s="13">
        <v>2.36657522464756</v>
      </c>
      <c r="J163" s="13">
        <v>2.36662273288269</v>
      </c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>
      <c r="A164" s="11">
        <v>1.0</v>
      </c>
      <c r="B164" s="13" t="s">
        <v>68</v>
      </c>
      <c r="C164" s="13" t="s">
        <v>105</v>
      </c>
      <c r="D164" s="13">
        <v>86.0</v>
      </c>
      <c r="E164" s="13">
        <v>0.0</v>
      </c>
      <c r="F164" s="13">
        <v>0.4747</v>
      </c>
      <c r="G164" s="13">
        <v>1.83918261426149</v>
      </c>
      <c r="H164" s="13">
        <v>1.83920107466804</v>
      </c>
      <c r="I164" s="13">
        <v>3.38259268860172</v>
      </c>
      <c r="J164" s="13">
        <v>3.38266059306008</v>
      </c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>
      <c r="A165" s="11">
        <v>1.0</v>
      </c>
      <c r="B165" s="13" t="s">
        <v>68</v>
      </c>
      <c r="C165" s="13" t="s">
        <v>106</v>
      </c>
      <c r="D165" s="13">
        <v>624.0</v>
      </c>
      <c r="E165" s="13">
        <v>0.0</v>
      </c>
      <c r="F165" s="13">
        <v>0.7694</v>
      </c>
      <c r="G165" s="13">
        <v>7.62714060811884</v>
      </c>
      <c r="H165" s="13">
        <v>7.62721716392976</v>
      </c>
      <c r="I165" s="13">
        <v>58.1732738560154</v>
      </c>
      <c r="J165" s="13">
        <v>58.1744416657448</v>
      </c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>
      <c r="A166" s="11">
        <v>1.0</v>
      </c>
      <c r="B166" s="13" t="s">
        <v>68</v>
      </c>
      <c r="C166" s="13" t="s">
        <v>107</v>
      </c>
      <c r="D166" s="13">
        <v>520.0</v>
      </c>
      <c r="E166" s="13">
        <v>0.0</v>
      </c>
      <c r="F166" s="13">
        <v>5.7363</v>
      </c>
      <c r="G166" s="13">
        <v>10.1395745433625</v>
      </c>
      <c r="H166" s="13">
        <v>10.1396763171977</v>
      </c>
      <c r="I166" s="13">
        <v>102.810971920405</v>
      </c>
      <c r="J166" s="13">
        <v>102.81303581754</v>
      </c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>
      <c r="A167" s="11">
        <v>1.0</v>
      </c>
      <c r="B167" s="13" t="s">
        <v>68</v>
      </c>
      <c r="C167" s="13" t="s">
        <v>108</v>
      </c>
      <c r="D167" s="13">
        <v>624.0</v>
      </c>
      <c r="E167" s="13">
        <v>0.0</v>
      </c>
      <c r="F167" s="13">
        <v>1.3797</v>
      </c>
      <c r="G167" s="13">
        <v>8.20843728626655</v>
      </c>
      <c r="H167" s="13">
        <v>8.20851967671995</v>
      </c>
      <c r="I167" s="13">
        <v>67.3784426825709</v>
      </c>
      <c r="J167" s="13">
        <v>67.3797952830985</v>
      </c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>
      <c r="A168" s="11">
        <v>1.0</v>
      </c>
      <c r="B168" s="13" t="s">
        <v>68</v>
      </c>
      <c r="C168" s="13" t="s">
        <v>109</v>
      </c>
      <c r="D168" s="13">
        <v>459.0</v>
      </c>
      <c r="E168" s="13">
        <v>0.0</v>
      </c>
      <c r="F168" s="13">
        <v>0.9844</v>
      </c>
      <c r="G168" s="13">
        <v>5.17906577556298</v>
      </c>
      <c r="H168" s="13">
        <v>5.17911775934047</v>
      </c>
      <c r="I168" s="13">
        <v>26.8227223076078</v>
      </c>
      <c r="J168" s="13">
        <v>26.8232607651159</v>
      </c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>
      <c r="A169" s="11">
        <v>1.0</v>
      </c>
      <c r="B169" s="13" t="s">
        <v>68</v>
      </c>
      <c r="C169" s="13" t="s">
        <v>110</v>
      </c>
      <c r="D169" s="13">
        <v>0.0</v>
      </c>
      <c r="E169" s="13">
        <v>0.0</v>
      </c>
      <c r="F169" s="13">
        <v>0.0</v>
      </c>
      <c r="G169" s="13">
        <v>0.0</v>
      </c>
      <c r="H169" s="13">
        <v>0.0</v>
      </c>
      <c r="I169" s="13">
        <v>0.0</v>
      </c>
      <c r="J169" s="13">
        <v>0.0</v>
      </c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>
      <c r="A170" s="11">
        <v>1.0</v>
      </c>
      <c r="B170" s="13" t="s">
        <v>68</v>
      </c>
      <c r="C170" s="13" t="s">
        <v>111</v>
      </c>
      <c r="D170" s="13">
        <v>67.0</v>
      </c>
      <c r="E170" s="13">
        <v>0.0</v>
      </c>
      <c r="F170" s="13">
        <v>0.0565</v>
      </c>
      <c r="G170" s="13">
        <v>0.698818778360391</v>
      </c>
      <c r="H170" s="13">
        <v>0.698825792606098</v>
      </c>
      <c r="I170" s="13">
        <v>0.48834768498911</v>
      </c>
      <c r="J170" s="13">
        <v>0.488357488411541</v>
      </c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>
      <c r="A171" s="11">
        <v>1.0</v>
      </c>
      <c r="B171" s="13" t="s">
        <v>68</v>
      </c>
      <c r="C171" s="13" t="s">
        <v>112</v>
      </c>
      <c r="D171" s="13">
        <v>16214.0</v>
      </c>
      <c r="E171" s="13">
        <v>0.0</v>
      </c>
      <c r="F171" s="13">
        <v>8.3473</v>
      </c>
      <c r="G171" s="13">
        <v>88.0917422874198</v>
      </c>
      <c r="H171" s="13">
        <v>88.092626489654</v>
      </c>
      <c r="I171" s="13">
        <v>7760.15505923319</v>
      </c>
      <c r="J171" s="13">
        <v>7760.31084184569</v>
      </c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>
      <c r="A172" s="11">
        <v>1.0</v>
      </c>
      <c r="B172" s="13" t="s">
        <v>68</v>
      </c>
      <c r="C172" s="13" t="s">
        <v>113</v>
      </c>
      <c r="D172" s="13">
        <v>476.0</v>
      </c>
      <c r="E172" s="13">
        <v>0.0</v>
      </c>
      <c r="F172" s="13">
        <v>1.5258</v>
      </c>
      <c r="G172" s="13">
        <v>8.63601530536009</v>
      </c>
      <c r="H172" s="13">
        <v>8.63610198753743</v>
      </c>
      <c r="I172" s="13">
        <v>74.5807603544137</v>
      </c>
      <c r="J172" s="13">
        <v>74.582257539148</v>
      </c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>
      <c r="A173" s="11">
        <v>1.0</v>
      </c>
      <c r="B173" s="13" t="s">
        <v>68</v>
      </c>
      <c r="C173" s="13" t="s">
        <v>114</v>
      </c>
      <c r="D173" s="13">
        <v>688.0</v>
      </c>
      <c r="E173" s="13">
        <v>0.0</v>
      </c>
      <c r="F173" s="13">
        <v>5.4109</v>
      </c>
      <c r="G173" s="13">
        <v>12.6303290722029</v>
      </c>
      <c r="H173" s="13">
        <v>12.63045584646</v>
      </c>
      <c r="I173" s="13">
        <v>159.525212472135</v>
      </c>
      <c r="J173" s="13">
        <v>159.528414889377</v>
      </c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>
      <c r="A174" s="11">
        <v>1.0</v>
      </c>
      <c r="B174" s="13" t="s">
        <v>68</v>
      </c>
      <c r="C174" s="13" t="s">
        <v>115</v>
      </c>
      <c r="D174" s="13">
        <v>464.0</v>
      </c>
      <c r="E174" s="13">
        <v>0.0</v>
      </c>
      <c r="F174" s="13">
        <v>13.251</v>
      </c>
      <c r="G174" s="13">
        <v>21.4929946327067</v>
      </c>
      <c r="H174" s="13">
        <v>21.4932103640951</v>
      </c>
      <c r="I174" s="13">
        <v>461.948818281561</v>
      </c>
      <c r="J174" s="13">
        <v>461.958091755249</v>
      </c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>
      <c r="A175" s="11">
        <v>1.0</v>
      </c>
      <c r="B175" s="13" t="s">
        <v>68</v>
      </c>
      <c r="C175" s="13" t="s">
        <v>116</v>
      </c>
      <c r="D175" s="13">
        <v>4406.0</v>
      </c>
      <c r="E175" s="13">
        <v>0.0</v>
      </c>
      <c r="F175" s="13">
        <v>8.442</v>
      </c>
      <c r="G175" s="13">
        <v>40.878882258525</v>
      </c>
      <c r="H175" s="13">
        <v>40.8792925716609</v>
      </c>
      <c r="I175" s="13">
        <v>1671.08301470635</v>
      </c>
      <c r="J175" s="13">
        <v>1671.11656115945</v>
      </c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>
      <c r="A176" s="11">
        <v>1.0</v>
      </c>
      <c r="B176" s="13" t="s">
        <v>68</v>
      </c>
      <c r="C176" s="13" t="s">
        <v>117</v>
      </c>
      <c r="D176" s="13">
        <v>200.0</v>
      </c>
      <c r="E176" s="13">
        <v>-1.0</v>
      </c>
      <c r="F176" s="13">
        <v>0.2478</v>
      </c>
      <c r="G176" s="13">
        <v>1.57598027585973</v>
      </c>
      <c r="H176" s="13">
        <v>1.57599609442848</v>
      </c>
      <c r="I176" s="13">
        <v>2.48371382989893</v>
      </c>
      <c r="J176" s="13">
        <v>2.48376368965382</v>
      </c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>
      <c r="A177" s="11">
        <v>1.0</v>
      </c>
      <c r="B177" s="13" t="s">
        <v>68</v>
      </c>
      <c r="C177" s="13" t="s">
        <v>118</v>
      </c>
      <c r="D177" s="13">
        <v>206.0</v>
      </c>
      <c r="E177" s="13">
        <v>0.0</v>
      </c>
      <c r="F177" s="13">
        <v>0.581</v>
      </c>
      <c r="G177" s="13">
        <v>2.58250396528725</v>
      </c>
      <c r="H177" s="13">
        <v>2.58252988662468</v>
      </c>
      <c r="I177" s="13">
        <v>6.66932673072441</v>
      </c>
      <c r="J177" s="13">
        <v>6.66946061530968</v>
      </c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>
      <c r="A178" s="11">
        <v>1.0</v>
      </c>
      <c r="B178" s="13" t="s">
        <v>68</v>
      </c>
      <c r="C178" s="13" t="s">
        <v>119</v>
      </c>
      <c r="D178" s="13">
        <v>806.0</v>
      </c>
      <c r="E178" s="13">
        <v>0.0</v>
      </c>
      <c r="F178" s="13">
        <v>42.4681</v>
      </c>
      <c r="G178" s="13">
        <v>42.7549375091314</v>
      </c>
      <c r="H178" s="13">
        <v>42.7553666527752</v>
      </c>
      <c r="I178" s="13">
        <v>1827.98468140973</v>
      </c>
      <c r="J178" s="13">
        <v>1828.02137761324</v>
      </c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>
      <c r="A179" s="11">
        <v>1.0</v>
      </c>
      <c r="B179" s="13" t="s">
        <v>68</v>
      </c>
      <c r="C179" s="13" t="s">
        <v>120</v>
      </c>
      <c r="D179" s="13">
        <v>2064.0</v>
      </c>
      <c r="E179" s="13">
        <v>0.0</v>
      </c>
      <c r="F179" s="13">
        <v>11.2651</v>
      </c>
      <c r="G179" s="13">
        <v>27.8570830371692</v>
      </c>
      <c r="H179" s="13">
        <v>27.8573626467492</v>
      </c>
      <c r="I179" s="13">
        <v>776.017075339744</v>
      </c>
      <c r="J179" s="13">
        <v>776.0326536325</v>
      </c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>
      <c r="A180" s="11">
        <v>1.0</v>
      </c>
      <c r="B180" s="13" t="s">
        <v>68</v>
      </c>
      <c r="C180" s="13" t="s">
        <v>121</v>
      </c>
      <c r="D180" s="13">
        <v>1708.0</v>
      </c>
      <c r="E180" s="13">
        <v>0.0</v>
      </c>
      <c r="F180" s="13">
        <v>16.7348</v>
      </c>
      <c r="G180" s="13">
        <v>37.9919283563828</v>
      </c>
      <c r="H180" s="13">
        <v>37.9923096923294</v>
      </c>
      <c r="I180" s="13">
        <v>1443.38662023652</v>
      </c>
      <c r="J180" s="13">
        <v>1443.41559575787</v>
      </c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>
      <c r="A181" s="11">
        <v>1.0</v>
      </c>
      <c r="B181" s="13" t="s">
        <v>68</v>
      </c>
      <c r="C181" s="13" t="s">
        <v>122</v>
      </c>
      <c r="D181" s="13">
        <v>1.0</v>
      </c>
      <c r="E181" s="13">
        <v>0.133333333333333</v>
      </c>
      <c r="F181" s="13">
        <v>0.946949068994766</v>
      </c>
      <c r="G181" s="13">
        <v>0.154647063880686</v>
      </c>
      <c r="H181" s="13">
        <v>0.154648616117886</v>
      </c>
      <c r="I181" s="13">
        <v>0.0239157143669169</v>
      </c>
      <c r="J181" s="13">
        <v>0.0239161944671772</v>
      </c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>
      <c r="A182" s="11">
        <v>1.0</v>
      </c>
      <c r="B182" s="13" t="s">
        <v>68</v>
      </c>
      <c r="C182" s="13" t="s">
        <v>123</v>
      </c>
      <c r="D182" s="13">
        <v>67.0</v>
      </c>
      <c r="E182" s="13">
        <v>0.0</v>
      </c>
      <c r="F182" s="13">
        <v>0.3413</v>
      </c>
      <c r="G182" s="13">
        <v>1.70662422093478</v>
      </c>
      <c r="H182" s="13">
        <v>1.70664135081449</v>
      </c>
      <c r="I182" s="13">
        <v>2.91256623148126</v>
      </c>
      <c r="J182" s="13">
        <v>2.91262470030993</v>
      </c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>
      <c r="A183" s="11">
        <v>1.0</v>
      </c>
      <c r="B183" s="13" t="s">
        <v>68</v>
      </c>
      <c r="C183" s="13" t="s">
        <v>124</v>
      </c>
      <c r="D183" s="13">
        <v>81008.0</v>
      </c>
      <c r="E183" s="13">
        <v>0.0</v>
      </c>
      <c r="F183" s="13">
        <v>52.5232</v>
      </c>
      <c r="G183" s="13">
        <v>436.905002477972</v>
      </c>
      <c r="H183" s="13">
        <v>436.909387819541</v>
      </c>
      <c r="I183" s="13">
        <v>190885.981190276</v>
      </c>
      <c r="J183" s="13">
        <v>190889.813164846</v>
      </c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>
      <c r="A184" s="11">
        <v>1.0</v>
      </c>
      <c r="B184" s="13" t="s">
        <v>68</v>
      </c>
      <c r="C184" s="13" t="s">
        <v>125</v>
      </c>
      <c r="D184" s="13">
        <v>3584.0</v>
      </c>
      <c r="E184" s="13">
        <v>0.0</v>
      </c>
      <c r="F184" s="13">
        <v>4.9415</v>
      </c>
      <c r="G184" s="13">
        <v>42.5764253496069</v>
      </c>
      <c r="H184" s="13">
        <v>42.5768527014726</v>
      </c>
      <c r="I184" s="13">
        <v>1812.75199555065</v>
      </c>
      <c r="J184" s="13">
        <v>1812.78838596289</v>
      </c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11">
        <v>1.0</v>
      </c>
      <c r="B185" s="13" t="s">
        <v>68</v>
      </c>
      <c r="C185" s="13" t="s">
        <v>126</v>
      </c>
      <c r="D185" s="13">
        <v>11.0</v>
      </c>
      <c r="E185" s="13">
        <v>1.0</v>
      </c>
      <c r="F185" s="13">
        <v>1.2264</v>
      </c>
      <c r="G185" s="13">
        <v>0.761116964894139</v>
      </c>
      <c r="H185" s="13">
        <v>0.761124604444719</v>
      </c>
      <c r="I185" s="13">
        <v>0.579299034249667</v>
      </c>
      <c r="J185" s="13">
        <v>0.57931066349113</v>
      </c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>
      <c r="A186" s="11">
        <v>1.0</v>
      </c>
      <c r="B186" s="13" t="s">
        <v>68</v>
      </c>
      <c r="C186" s="13" t="s">
        <v>127</v>
      </c>
      <c r="D186" s="13">
        <v>9.0</v>
      </c>
      <c r="E186" s="13">
        <v>0.0</v>
      </c>
      <c r="F186" s="13">
        <v>0.0167</v>
      </c>
      <c r="G186" s="13">
        <v>0.226918341668183</v>
      </c>
      <c r="H186" s="13">
        <v>0.22692061931305</v>
      </c>
      <c r="I186" s="13">
        <v>0.0514919337854382</v>
      </c>
      <c r="J186" s="13">
        <v>0.0514929674694184</v>
      </c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>
      <c r="A187" s="11">
        <v>1.0</v>
      </c>
      <c r="B187" s="13" t="s">
        <v>68</v>
      </c>
      <c r="C187" s="13" t="s">
        <v>128</v>
      </c>
      <c r="D187" s="13">
        <v>14.0</v>
      </c>
      <c r="E187" s="13">
        <v>1.0</v>
      </c>
      <c r="F187" s="13">
        <v>1.2432</v>
      </c>
      <c r="G187" s="13">
        <v>0.835208449408194</v>
      </c>
      <c r="H187" s="13">
        <v>0.835216832636381</v>
      </c>
      <c r="I187" s="13">
        <v>0.69757315396284</v>
      </c>
      <c r="J187" s="13">
        <v>0.697587157519149</v>
      </c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11">
        <v>1.0</v>
      </c>
      <c r="B188" s="13" t="s">
        <v>68</v>
      </c>
      <c r="C188" s="13" t="s">
        <v>129</v>
      </c>
      <c r="D188" s="13">
        <v>224.0</v>
      </c>
      <c r="E188" s="13">
        <v>1.0</v>
      </c>
      <c r="F188" s="13">
        <v>2.1542</v>
      </c>
      <c r="G188" s="13">
        <v>4.97920453044195</v>
      </c>
      <c r="H188" s="13">
        <v>4.97925450815446</v>
      </c>
      <c r="I188" s="13">
        <v>24.7924777559737</v>
      </c>
      <c r="J188" s="13">
        <v>24.7929754569765</v>
      </c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>
      <c r="A189" s="11">
        <v>1.0</v>
      </c>
      <c r="B189" s="13" t="s">
        <v>68</v>
      </c>
      <c r="C189" s="13" t="s">
        <v>130</v>
      </c>
      <c r="D189" s="13">
        <v>123.0</v>
      </c>
      <c r="E189" s="13">
        <v>0.0</v>
      </c>
      <c r="F189" s="13">
        <v>0.3293</v>
      </c>
      <c r="G189" s="13">
        <v>2.34214581437819</v>
      </c>
      <c r="H189" s="13">
        <v>2.3421693231715</v>
      </c>
      <c r="I189" s="13">
        <v>5.48564701580929</v>
      </c>
      <c r="J189" s="13">
        <v>5.48575713840566</v>
      </c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>
      <c r="A190" s="11">
        <v>1.0</v>
      </c>
      <c r="B190" s="13" t="s">
        <v>70</v>
      </c>
      <c r="C190" s="13" t="s">
        <v>60</v>
      </c>
      <c r="D190" s="13">
        <v>101.0</v>
      </c>
      <c r="E190" s="13">
        <v>0.0</v>
      </c>
      <c r="F190" s="13">
        <v>0.4535</v>
      </c>
      <c r="G190" s="13">
        <v>3.13030819179462</v>
      </c>
      <c r="H190" s="13">
        <v>3.13070043641639</v>
      </c>
      <c r="I190" s="13">
        <v>9.79882937561652</v>
      </c>
      <c r="J190" s="13">
        <v>9.80128522257782</v>
      </c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>
      <c r="A191" s="11">
        <v>1.0</v>
      </c>
      <c r="B191" s="13" t="s">
        <v>70</v>
      </c>
      <c r="C191" s="13" t="s">
        <v>61</v>
      </c>
      <c r="D191" s="13">
        <v>1350.0</v>
      </c>
      <c r="E191" s="13">
        <v>0.0</v>
      </c>
      <c r="F191" s="13">
        <v>17.7018</v>
      </c>
      <c r="G191" s="13">
        <v>53.8097867841699</v>
      </c>
      <c r="H191" s="13">
        <v>53.8165294427746</v>
      </c>
      <c r="I191" s="13">
        <v>2895.49315375782</v>
      </c>
      <c r="J191" s="13">
        <v>2896.21884126503</v>
      </c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>
      <c r="A192" s="11">
        <v>1.0</v>
      </c>
      <c r="B192" s="13" t="s">
        <v>70</v>
      </c>
      <c r="C192" s="13" t="s">
        <v>64</v>
      </c>
      <c r="D192" s="13">
        <v>132.0</v>
      </c>
      <c r="E192" s="13">
        <v>0.0</v>
      </c>
      <c r="F192" s="13">
        <v>9.8261</v>
      </c>
      <c r="G192" s="13">
        <v>11.426223640698</v>
      </c>
      <c r="H192" s="13">
        <v>11.427655408593</v>
      </c>
      <c r="I192" s="13">
        <v>130.558586687247</v>
      </c>
      <c r="J192" s="13">
        <v>130.591308137545</v>
      </c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>
      <c r="A193" s="11">
        <v>1.0</v>
      </c>
      <c r="B193" s="13" t="s">
        <v>70</v>
      </c>
      <c r="C193" s="13" t="s">
        <v>65</v>
      </c>
      <c r="D193" s="13">
        <v>161.0</v>
      </c>
      <c r="E193" s="13">
        <v>0.0</v>
      </c>
      <c r="F193" s="13">
        <v>2.2117</v>
      </c>
      <c r="G193" s="13">
        <v>7.35886314259844</v>
      </c>
      <c r="H193" s="13">
        <v>7.3597852481271</v>
      </c>
      <c r="I193" s="13">
        <v>54.1528667514938</v>
      </c>
      <c r="J193" s="13">
        <v>54.1664388985493</v>
      </c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>
      <c r="A194" s="11">
        <v>1.0</v>
      </c>
      <c r="B194" s="13" t="s">
        <v>70</v>
      </c>
      <c r="C194" s="13" t="s">
        <v>66</v>
      </c>
      <c r="D194" s="13">
        <v>22.0</v>
      </c>
      <c r="E194" s="13">
        <v>0.0</v>
      </c>
      <c r="F194" s="13">
        <v>0.1518</v>
      </c>
      <c r="G194" s="13">
        <v>1.13131592021424</v>
      </c>
      <c r="H194" s="13">
        <v>1.13145768024489</v>
      </c>
      <c r="I194" s="13">
        <v>1.27987571133019</v>
      </c>
      <c r="J194" s="13">
        <v>1.28019648218516</v>
      </c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>
      <c r="A195" s="11">
        <v>1.0</v>
      </c>
      <c r="B195" s="13" t="s">
        <v>70</v>
      </c>
      <c r="C195" s="13" t="s">
        <v>69</v>
      </c>
      <c r="D195" s="13">
        <v>23498.0</v>
      </c>
      <c r="E195" s="13">
        <v>0.0</v>
      </c>
      <c r="F195" s="13">
        <v>80.4665</v>
      </c>
      <c r="G195" s="13">
        <v>726.637035892364</v>
      </c>
      <c r="H195" s="13">
        <v>726.728087460404</v>
      </c>
      <c r="I195" s="13">
        <v>528001.38193044</v>
      </c>
      <c r="J195" s="13">
        <v>528133.713103856</v>
      </c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>
      <c r="A196" s="11">
        <v>1.0</v>
      </c>
      <c r="B196" s="13" t="s">
        <v>70</v>
      </c>
      <c r="C196" s="13" t="s">
        <v>71</v>
      </c>
      <c r="D196" s="13">
        <v>8358.0</v>
      </c>
      <c r="E196" s="13">
        <v>3.0</v>
      </c>
      <c r="F196" s="13">
        <v>110.686</v>
      </c>
      <c r="G196" s="13">
        <v>259.416587898364</v>
      </c>
      <c r="H196" s="13">
        <v>259.449094206104</v>
      </c>
      <c r="I196" s="13">
        <v>67296.9660768299</v>
      </c>
      <c r="J196" s="13">
        <v>67313.832484368</v>
      </c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>
      <c r="A197" s="11">
        <v>1.0</v>
      </c>
      <c r="B197" s="13" t="s">
        <v>70</v>
      </c>
      <c r="C197" s="13" t="s">
        <v>72</v>
      </c>
      <c r="D197" s="13">
        <v>98.0</v>
      </c>
      <c r="E197" s="13">
        <v>0.0</v>
      </c>
      <c r="F197" s="13">
        <v>1.3874</v>
      </c>
      <c r="G197" s="13">
        <v>4.22853544788985</v>
      </c>
      <c r="H197" s="13">
        <v>4.22906530635292</v>
      </c>
      <c r="I197" s="13">
        <v>17.880512034061</v>
      </c>
      <c r="J197" s="13">
        <v>17.8849933653979</v>
      </c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>
      <c r="A198" s="11">
        <v>1.0</v>
      </c>
      <c r="B198" s="13" t="s">
        <v>70</v>
      </c>
      <c r="C198" s="13" t="s">
        <v>75</v>
      </c>
      <c r="D198" s="13">
        <v>1156.0</v>
      </c>
      <c r="E198" s="13">
        <v>0.0</v>
      </c>
      <c r="F198" s="13">
        <v>4.0185</v>
      </c>
      <c r="G198" s="13">
        <v>24.142848434306</v>
      </c>
      <c r="H198" s="13">
        <v>24.1458736643705</v>
      </c>
      <c r="I198" s="13">
        <v>582.877130521875</v>
      </c>
      <c r="J198" s="13">
        <v>583.02321501574</v>
      </c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>
      <c r="A199" s="11">
        <v>1.0</v>
      </c>
      <c r="B199" s="13" t="s">
        <v>70</v>
      </c>
      <c r="C199" s="13" t="s">
        <v>77</v>
      </c>
      <c r="D199" s="13">
        <v>10.0</v>
      </c>
      <c r="E199" s="13">
        <v>-1.0</v>
      </c>
      <c r="F199" s="13">
        <v>1.1714</v>
      </c>
      <c r="G199" s="13">
        <v>1.66265239560407</v>
      </c>
      <c r="H199" s="13">
        <v>1.66286073498157</v>
      </c>
      <c r="I199" s="13">
        <v>2.76441298860797</v>
      </c>
      <c r="J199" s="13">
        <v>2.76510582394346</v>
      </c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>
      <c r="A200" s="11">
        <v>1.0</v>
      </c>
      <c r="B200" s="13" t="s">
        <v>70</v>
      </c>
      <c r="C200" s="13" t="s">
        <v>80</v>
      </c>
      <c r="D200" s="13">
        <v>114.0</v>
      </c>
      <c r="E200" s="13">
        <v>0.0</v>
      </c>
      <c r="F200" s="13">
        <v>1.8098</v>
      </c>
      <c r="G200" s="13">
        <v>5.8722441245493</v>
      </c>
      <c r="H200" s="13">
        <v>5.87297994863897</v>
      </c>
      <c r="I200" s="13">
        <v>34.4832510583038</v>
      </c>
      <c r="J200" s="13">
        <v>34.4918934771154</v>
      </c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>
      <c r="A201" s="11">
        <v>1.0</v>
      </c>
      <c r="B201" s="13" t="s">
        <v>70</v>
      </c>
      <c r="C201" s="13" t="s">
        <v>86</v>
      </c>
      <c r="D201" s="13">
        <v>18.0</v>
      </c>
      <c r="E201" s="13">
        <v>0.0</v>
      </c>
      <c r="F201" s="13">
        <v>0.091</v>
      </c>
      <c r="G201" s="13">
        <v>0.676035627818904</v>
      </c>
      <c r="H201" s="13">
        <v>0.676120338755621</v>
      </c>
      <c r="I201" s="13">
        <v>0.457024170080499</v>
      </c>
      <c r="J201" s="13">
        <v>0.457138712479016</v>
      </c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>
      <c r="A202" s="11">
        <v>1.0</v>
      </c>
      <c r="B202" s="13" t="s">
        <v>70</v>
      </c>
      <c r="C202" s="13" t="s">
        <v>90</v>
      </c>
      <c r="D202" s="13">
        <v>0.0</v>
      </c>
      <c r="E202" s="13">
        <v>0.0</v>
      </c>
      <c r="F202" s="13">
        <v>0.0</v>
      </c>
      <c r="G202" s="13">
        <v>0.0</v>
      </c>
      <c r="H202" s="13">
        <v>0.0</v>
      </c>
      <c r="I202" s="13">
        <v>0.0</v>
      </c>
      <c r="J202" s="13">
        <v>0.0</v>
      </c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>
      <c r="A203" s="11">
        <v>1.0</v>
      </c>
      <c r="B203" s="13" t="s">
        <v>70</v>
      </c>
      <c r="C203" s="13" t="s">
        <v>92</v>
      </c>
      <c r="D203" s="13">
        <v>85.0</v>
      </c>
      <c r="E203" s="13">
        <v>0.0</v>
      </c>
      <c r="F203" s="13">
        <v>0.0273</v>
      </c>
      <c r="G203" s="13">
        <v>1.35965630208565</v>
      </c>
      <c r="H203" s="13">
        <v>1.35982667440661</v>
      </c>
      <c r="I203" s="13">
        <v>1.84866525980122</v>
      </c>
      <c r="J203" s="13">
        <v>1.84912858442774</v>
      </c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>
      <c r="A204" s="11">
        <v>1.0</v>
      </c>
      <c r="B204" s="13" t="s">
        <v>70</v>
      </c>
      <c r="C204" s="13" t="s">
        <v>97</v>
      </c>
      <c r="D204" s="13">
        <v>354.0</v>
      </c>
      <c r="E204" s="13">
        <v>0.0</v>
      </c>
      <c r="F204" s="13">
        <v>4.4305</v>
      </c>
      <c r="G204" s="13">
        <v>11.8620701544771</v>
      </c>
      <c r="H204" s="13">
        <v>11.863556536308</v>
      </c>
      <c r="I204" s="13">
        <v>140.708708349737</v>
      </c>
      <c r="J204" s="13">
        <v>140.743973690176</v>
      </c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>
      <c r="A205" s="11">
        <v>1.0</v>
      </c>
      <c r="B205" s="13" t="s">
        <v>70</v>
      </c>
      <c r="C205" s="13" t="s">
        <v>99</v>
      </c>
      <c r="D205" s="13">
        <v>268.0</v>
      </c>
      <c r="E205" s="13">
        <v>0.0</v>
      </c>
      <c r="F205" s="13">
        <v>1.9331</v>
      </c>
      <c r="G205" s="13">
        <v>7.85586674626876</v>
      </c>
      <c r="H205" s="13">
        <v>7.85685112904892</v>
      </c>
      <c r="I205" s="13">
        <v>61.7146423351313</v>
      </c>
      <c r="J205" s="13">
        <v>61.7301096640373</v>
      </c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>
      <c r="A206" s="11">
        <v>1.0</v>
      </c>
      <c r="B206" s="13" t="s">
        <v>70</v>
      </c>
      <c r="C206" s="13" t="s">
        <v>100</v>
      </c>
      <c r="D206" s="13">
        <v>119.0</v>
      </c>
      <c r="E206" s="13">
        <v>0.0</v>
      </c>
      <c r="F206" s="13">
        <v>0.1696</v>
      </c>
      <c r="G206" s="13">
        <v>2.50502673583946</v>
      </c>
      <c r="H206" s="13">
        <v>2.50534062929798</v>
      </c>
      <c r="I206" s="13">
        <v>6.27515894727052</v>
      </c>
      <c r="J206" s="13">
        <v>6.27673166881119</v>
      </c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>
      <c r="A207" s="11">
        <v>1.0</v>
      </c>
      <c r="B207" s="13" t="s">
        <v>70</v>
      </c>
      <c r="C207" s="13" t="s">
        <v>101</v>
      </c>
      <c r="D207" s="13">
        <v>261.0</v>
      </c>
      <c r="E207" s="13">
        <v>0.0</v>
      </c>
      <c r="F207" s="13">
        <v>8.6131</v>
      </c>
      <c r="G207" s="13">
        <v>14.199342096165</v>
      </c>
      <c r="H207" s="13">
        <v>14.2011213508673</v>
      </c>
      <c r="I207" s="13">
        <v>201.621315963925</v>
      </c>
      <c r="J207" s="13">
        <v>201.671847622061</v>
      </c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>
      <c r="A208" s="11">
        <v>1.0</v>
      </c>
      <c r="B208" s="13" t="s">
        <v>70</v>
      </c>
      <c r="C208" s="13" t="s">
        <v>102</v>
      </c>
      <c r="D208" s="13">
        <v>166.0</v>
      </c>
      <c r="E208" s="13">
        <v>0.0</v>
      </c>
      <c r="F208" s="13">
        <v>2.9276</v>
      </c>
      <c r="G208" s="13">
        <v>7.17075397144825</v>
      </c>
      <c r="H208" s="13">
        <v>7.17165250587587</v>
      </c>
      <c r="I208" s="13">
        <v>51.4197125190409</v>
      </c>
      <c r="J208" s="13">
        <v>51.4325996650357</v>
      </c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>
      <c r="A209" s="11">
        <v>1.0</v>
      </c>
      <c r="B209" s="13" t="s">
        <v>70</v>
      </c>
      <c r="C209" s="13" t="s">
        <v>103</v>
      </c>
      <c r="D209" s="13">
        <v>93.0</v>
      </c>
      <c r="E209" s="13">
        <v>0.0</v>
      </c>
      <c r="F209" s="13">
        <v>1.1917</v>
      </c>
      <c r="G209" s="13">
        <v>3.7569067380205</v>
      </c>
      <c r="H209" s="13">
        <v>3.7573774988441</v>
      </c>
      <c r="I209" s="13">
        <v>14.1143482381838</v>
      </c>
      <c r="J209" s="13">
        <v>14.11788566882</v>
      </c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>
      <c r="A210" s="11">
        <v>1.0</v>
      </c>
      <c r="B210" s="13" t="s">
        <v>70</v>
      </c>
      <c r="C210" s="13" t="s">
        <v>104</v>
      </c>
      <c r="D210" s="13">
        <v>122.0</v>
      </c>
      <c r="E210" s="13">
        <v>0.0</v>
      </c>
      <c r="F210" s="13">
        <v>0.3553</v>
      </c>
      <c r="G210" s="13">
        <v>3.11091971168743</v>
      </c>
      <c r="H210" s="13">
        <v>3.11130952682732</v>
      </c>
      <c r="I210" s="13">
        <v>9.67782145256544</v>
      </c>
      <c r="J210" s="13">
        <v>9.68024697172648</v>
      </c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>
      <c r="A211" s="11">
        <v>1.0</v>
      </c>
      <c r="B211" s="13" t="s">
        <v>70</v>
      </c>
      <c r="C211" s="13" t="s">
        <v>105</v>
      </c>
      <c r="D211" s="13">
        <v>113.0</v>
      </c>
      <c r="E211" s="13">
        <v>0.0</v>
      </c>
      <c r="F211" s="13">
        <v>0.7554</v>
      </c>
      <c r="G211" s="13">
        <v>3.50484930794892</v>
      </c>
      <c r="H211" s="13">
        <v>3.50528848460723</v>
      </c>
      <c r="I211" s="13">
        <v>12.28396867143</v>
      </c>
      <c r="J211" s="13">
        <v>12.2870473603201</v>
      </c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>
      <c r="A212" s="11">
        <v>1.0</v>
      </c>
      <c r="B212" s="13" t="s">
        <v>70</v>
      </c>
      <c r="C212" s="13" t="s">
        <v>106</v>
      </c>
      <c r="D212" s="13">
        <v>255.0</v>
      </c>
      <c r="E212" s="13">
        <v>0.0</v>
      </c>
      <c r="F212" s="13">
        <v>0.77</v>
      </c>
      <c r="G212" s="13">
        <v>7.05810164080469</v>
      </c>
      <c r="H212" s="13">
        <v>7.0589860592833</v>
      </c>
      <c r="I212" s="13">
        <v>49.8167987719299</v>
      </c>
      <c r="J212" s="13">
        <v>49.8292841851559</v>
      </c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>
      <c r="A213" s="11">
        <v>1.0</v>
      </c>
      <c r="B213" s="13" t="s">
        <v>70</v>
      </c>
      <c r="C213" s="13" t="s">
        <v>107</v>
      </c>
      <c r="D213" s="13">
        <v>192.0</v>
      </c>
      <c r="E213" s="13">
        <v>0.0</v>
      </c>
      <c r="F213" s="13">
        <v>5.9529</v>
      </c>
      <c r="G213" s="13">
        <v>11.0452832536511</v>
      </c>
      <c r="H213" s="13">
        <v>11.0466672876461</v>
      </c>
      <c r="I213" s="13">
        <v>121.998282153386</v>
      </c>
      <c r="J213" s="13">
        <v>122.028858163951</v>
      </c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>
      <c r="A214" s="11">
        <v>1.0</v>
      </c>
      <c r="B214" s="13" t="s">
        <v>70</v>
      </c>
      <c r="C214" s="13" t="s">
        <v>108</v>
      </c>
      <c r="D214" s="13">
        <v>334.0</v>
      </c>
      <c r="E214" s="13">
        <v>0.0</v>
      </c>
      <c r="F214" s="13">
        <v>1.4899</v>
      </c>
      <c r="G214" s="13">
        <v>8.65742308344102</v>
      </c>
      <c r="H214" s="13">
        <v>8.65850790558467</v>
      </c>
      <c r="I214" s="13">
        <v>74.9509744456975</v>
      </c>
      <c r="J214" s="13">
        <v>74.9697591510723</v>
      </c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>
      <c r="A215" s="11">
        <v>1.0</v>
      </c>
      <c r="B215" s="13" t="s">
        <v>70</v>
      </c>
      <c r="C215" s="13" t="s">
        <v>109</v>
      </c>
      <c r="D215" s="13">
        <v>56.0</v>
      </c>
      <c r="E215" s="13">
        <v>0.0</v>
      </c>
      <c r="F215" s="13">
        <v>0.782</v>
      </c>
      <c r="G215" s="13">
        <v>3.18369169829249</v>
      </c>
      <c r="H215" s="13">
        <v>3.18409063215763</v>
      </c>
      <c r="I215" s="13">
        <v>10.1358928297765</v>
      </c>
      <c r="J215" s="13">
        <v>10.138433153794</v>
      </c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>
      <c r="A216" s="11">
        <v>1.0</v>
      </c>
      <c r="B216" s="13" t="s">
        <v>70</v>
      </c>
      <c r="C216" s="13" t="s">
        <v>110</v>
      </c>
      <c r="D216" s="13">
        <v>0.0</v>
      </c>
      <c r="E216" s="13">
        <v>0.0</v>
      </c>
      <c r="F216" s="13">
        <v>0.0</v>
      </c>
      <c r="G216" s="13">
        <v>0.0</v>
      </c>
      <c r="H216" s="13">
        <v>0.0</v>
      </c>
      <c r="I216" s="13">
        <v>0.0</v>
      </c>
      <c r="J216" s="13">
        <v>0.0</v>
      </c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>
      <c r="A217" s="11">
        <v>1.0</v>
      </c>
      <c r="B217" s="13" t="s">
        <v>70</v>
      </c>
      <c r="C217" s="13" t="s">
        <v>111</v>
      </c>
      <c r="D217" s="13">
        <v>22.0</v>
      </c>
      <c r="E217" s="13">
        <v>0.0</v>
      </c>
      <c r="F217" s="13">
        <v>0.0679</v>
      </c>
      <c r="G217" s="13">
        <v>0.655833325326375</v>
      </c>
      <c r="H217" s="13">
        <v>0.655915504804841</v>
      </c>
      <c r="I217" s="13">
        <v>0.43011735060865</v>
      </c>
      <c r="J217" s="13">
        <v>0.430225149443389</v>
      </c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>
      <c r="A218" s="11">
        <v>1.0</v>
      </c>
      <c r="B218" s="13" t="s">
        <v>70</v>
      </c>
      <c r="C218" s="13" t="s">
        <v>112</v>
      </c>
      <c r="D218" s="13">
        <v>1816.0</v>
      </c>
      <c r="E218" s="13">
        <v>0.0</v>
      </c>
      <c r="F218" s="13">
        <v>7.5913</v>
      </c>
      <c r="G218" s="13">
        <v>41.7559651597015</v>
      </c>
      <c r="H218" s="13">
        <v>41.7611974089745</v>
      </c>
      <c r="I218" s="13">
        <v>1743.5606264182</v>
      </c>
      <c r="J218" s="13">
        <v>1743.99760903134</v>
      </c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>
      <c r="A219" s="11">
        <v>1.0</v>
      </c>
      <c r="B219" s="13" t="s">
        <v>70</v>
      </c>
      <c r="C219" s="13" t="s">
        <v>113</v>
      </c>
      <c r="D219" s="13">
        <v>203.0</v>
      </c>
      <c r="E219" s="13">
        <v>0.0</v>
      </c>
      <c r="F219" s="13">
        <v>1.4485</v>
      </c>
      <c r="G219" s="13">
        <v>7.49631444781567</v>
      </c>
      <c r="H219" s="13">
        <v>7.49725377673958</v>
      </c>
      <c r="I219" s="13">
        <v>56.19473030053</v>
      </c>
      <c r="J219" s="13">
        <v>56.2088141928359</v>
      </c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>
      <c r="A220" s="11">
        <v>1.0</v>
      </c>
      <c r="B220" s="13" t="s">
        <v>70</v>
      </c>
      <c r="C220" s="13" t="s">
        <v>114</v>
      </c>
      <c r="D220" s="13">
        <v>229.0</v>
      </c>
      <c r="E220" s="13">
        <v>0.0</v>
      </c>
      <c r="F220" s="13">
        <v>6.1769</v>
      </c>
      <c r="G220" s="13">
        <v>12.8118930238977</v>
      </c>
      <c r="H220" s="13">
        <v>12.813498423694</v>
      </c>
      <c r="I220" s="13">
        <v>164.144602855799</v>
      </c>
      <c r="J220" s="13">
        <v>164.185741854008</v>
      </c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>
      <c r="A221" s="11">
        <v>1.0</v>
      </c>
      <c r="B221" s="13" t="s">
        <v>70</v>
      </c>
      <c r="C221" s="13" t="s">
        <v>115</v>
      </c>
      <c r="D221" s="13">
        <v>404.0</v>
      </c>
      <c r="E221" s="13">
        <v>0.0</v>
      </c>
      <c r="F221" s="13">
        <v>17.788</v>
      </c>
      <c r="G221" s="13">
        <v>29.8269991635674</v>
      </c>
      <c r="H221" s="13">
        <v>29.8307366485972</v>
      </c>
      <c r="I221" s="13">
        <v>889.64987910345</v>
      </c>
      <c r="J221" s="13">
        <v>889.872848997962</v>
      </c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>
      <c r="A222" s="11">
        <v>1.0</v>
      </c>
      <c r="B222" s="13" t="s">
        <v>70</v>
      </c>
      <c r="C222" s="13" t="s">
        <v>116</v>
      </c>
      <c r="D222" s="13">
        <v>510.0</v>
      </c>
      <c r="E222" s="13">
        <v>0.0</v>
      </c>
      <c r="F222" s="13">
        <v>9.7324</v>
      </c>
      <c r="G222" s="13">
        <v>27.854870513314</v>
      </c>
      <c r="H222" s="13">
        <v>27.8583608799105</v>
      </c>
      <c r="I222" s="13">
        <v>775.893811313494</v>
      </c>
      <c r="J222" s="13">
        <v>776.088270915327</v>
      </c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>
      <c r="A223" s="11">
        <v>1.0</v>
      </c>
      <c r="B223" s="13" t="s">
        <v>70</v>
      </c>
      <c r="C223" s="13" t="s">
        <v>117</v>
      </c>
      <c r="D223" s="13">
        <v>138.0</v>
      </c>
      <c r="E223" s="13">
        <v>0.0</v>
      </c>
      <c r="F223" s="13">
        <v>0.3871</v>
      </c>
      <c r="G223" s="13">
        <v>2.75495944773122</v>
      </c>
      <c r="H223" s="13">
        <v>2.75530465911629</v>
      </c>
      <c r="I223" s="13">
        <v>7.58980155864351</v>
      </c>
      <c r="J223" s="13">
        <v>7.59170376454793</v>
      </c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>
      <c r="A224" s="11">
        <v>1.0</v>
      </c>
      <c r="B224" s="13" t="s">
        <v>70</v>
      </c>
      <c r="C224" s="13" t="s">
        <v>118</v>
      </c>
      <c r="D224" s="13">
        <v>185.0</v>
      </c>
      <c r="E224" s="13">
        <v>0.0</v>
      </c>
      <c r="F224" s="13">
        <v>0.8602</v>
      </c>
      <c r="G224" s="13">
        <v>4.38905906824949</v>
      </c>
      <c r="H224" s="13">
        <v>4.38960904119423</v>
      </c>
      <c r="I224" s="13">
        <v>19.2638395045831</v>
      </c>
      <c r="J224" s="13">
        <v>19.2686675345341</v>
      </c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>
      <c r="A225" s="11">
        <v>1.0</v>
      </c>
      <c r="B225" s="13" t="s">
        <v>70</v>
      </c>
      <c r="C225" s="13" t="s">
        <v>119</v>
      </c>
      <c r="D225" s="13">
        <v>736.0</v>
      </c>
      <c r="E225" s="13">
        <v>0.0</v>
      </c>
      <c r="F225" s="13">
        <v>50.6364</v>
      </c>
      <c r="G225" s="13">
        <v>53.8465982399757</v>
      </c>
      <c r="H225" s="13">
        <v>53.8533455112558</v>
      </c>
      <c r="I225" s="13">
        <v>2899.45614201735</v>
      </c>
      <c r="J225" s="13">
        <v>2900.1828227547</v>
      </c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>
      <c r="A226" s="11">
        <v>1.0</v>
      </c>
      <c r="B226" s="13" t="s">
        <v>70</v>
      </c>
      <c r="C226" s="13" t="s">
        <v>120</v>
      </c>
      <c r="D226" s="13">
        <v>685.0</v>
      </c>
      <c r="E226" s="13">
        <v>0.0</v>
      </c>
      <c r="F226" s="13">
        <v>13.4573</v>
      </c>
      <c r="G226" s="13">
        <v>34.5744885115858</v>
      </c>
      <c r="H226" s="13">
        <v>34.5788208828216</v>
      </c>
      <c r="I226" s="13">
        <v>1195.39525583778</v>
      </c>
      <c r="J226" s="13">
        <v>1195.69485364626</v>
      </c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>
      <c r="A227" s="11">
        <v>1.0</v>
      </c>
      <c r="B227" s="13" t="s">
        <v>70</v>
      </c>
      <c r="C227" s="13" t="s">
        <v>121</v>
      </c>
      <c r="D227" s="13">
        <v>928.0</v>
      </c>
      <c r="E227" s="13">
        <v>0.0</v>
      </c>
      <c r="F227" s="13">
        <v>19.6655</v>
      </c>
      <c r="G227" s="13">
        <v>43.5029740873475</v>
      </c>
      <c r="H227" s="13">
        <v>43.5084252463298</v>
      </c>
      <c r="I227" s="13">
        <v>1892.50875444443</v>
      </c>
      <c r="J227" s="13">
        <v>1892.98306741547</v>
      </c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>
      <c r="A228" s="11">
        <v>1.0</v>
      </c>
      <c r="B228" s="13" t="s">
        <v>70</v>
      </c>
      <c r="C228" s="13" t="s">
        <v>122</v>
      </c>
      <c r="D228" s="13">
        <v>1.0</v>
      </c>
      <c r="E228" s="13">
        <v>0.142857142857142</v>
      </c>
      <c r="F228" s="13">
        <v>0.918558685861283</v>
      </c>
      <c r="G228" s="13">
        <v>0.180663709822621</v>
      </c>
      <c r="H228" s="13">
        <v>0.180686347966914</v>
      </c>
      <c r="I228" s="13">
        <v>0.0326393760468723</v>
      </c>
      <c r="J228" s="13">
        <v>0.0326475563416209</v>
      </c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>
      <c r="A229" s="11">
        <v>1.0</v>
      </c>
      <c r="B229" s="13" t="s">
        <v>70</v>
      </c>
      <c r="C229" s="13" t="s">
        <v>123</v>
      </c>
      <c r="D229" s="13">
        <v>159.0</v>
      </c>
      <c r="E229" s="13">
        <v>0.0</v>
      </c>
      <c r="F229" s="13">
        <v>0.9554</v>
      </c>
      <c r="G229" s="13">
        <v>4.17903218243757</v>
      </c>
      <c r="H229" s="13">
        <v>4.17955583787255</v>
      </c>
      <c r="I229" s="13">
        <v>17.4643099818489</v>
      </c>
      <c r="J229" s="13">
        <v>17.4686870018945</v>
      </c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>
      <c r="A230" s="11">
        <v>1.0</v>
      </c>
      <c r="B230" s="13" t="s">
        <v>70</v>
      </c>
      <c r="C230" s="13" t="s">
        <v>124</v>
      </c>
      <c r="D230" s="13">
        <v>5776.0</v>
      </c>
      <c r="E230" s="13">
        <v>0.0</v>
      </c>
      <c r="F230" s="13">
        <v>82.4966</v>
      </c>
      <c r="G230" s="13">
        <v>233.232751426217</v>
      </c>
      <c r="H230" s="13">
        <v>233.261976757004</v>
      </c>
      <c r="I230" s="13">
        <v>54397.5163378438</v>
      </c>
      <c r="J230" s="13">
        <v>54411.1498005852</v>
      </c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>
      <c r="A231" s="11">
        <v>1.0</v>
      </c>
      <c r="B231" s="13" t="s">
        <v>70</v>
      </c>
      <c r="C231" s="13" t="s">
        <v>125</v>
      </c>
      <c r="D231" s="13">
        <v>3666.0</v>
      </c>
      <c r="E231" s="13">
        <v>0.0</v>
      </c>
      <c r="F231" s="13">
        <v>18.5996</v>
      </c>
      <c r="G231" s="13">
        <v>100.52004361304</v>
      </c>
      <c r="H231" s="13">
        <v>100.532639320578</v>
      </c>
      <c r="I231" s="13">
        <v>10104.2791679675</v>
      </c>
      <c r="J231" s="13">
        <v>10106.8115687615</v>
      </c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>
      <c r="A232" s="11">
        <v>1.0</v>
      </c>
      <c r="B232" s="13" t="s">
        <v>70</v>
      </c>
      <c r="C232" s="13" t="s">
        <v>126</v>
      </c>
      <c r="D232" s="13">
        <v>10.0</v>
      </c>
      <c r="E232" s="13">
        <v>1.0</v>
      </c>
      <c r="F232" s="13">
        <v>1.3678</v>
      </c>
      <c r="G232" s="13">
        <v>0.946055528889666</v>
      </c>
      <c r="H232" s="13">
        <v>0.946174074786865</v>
      </c>
      <c r="I232" s="13">
        <v>0.895021063742705</v>
      </c>
      <c r="J232" s="13">
        <v>0.895245379798781</v>
      </c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>
      <c r="A233" s="11">
        <v>1.0</v>
      </c>
      <c r="B233" s="13" t="s">
        <v>70</v>
      </c>
      <c r="C233" s="13" t="s">
        <v>127</v>
      </c>
      <c r="D233" s="13">
        <v>27.0</v>
      </c>
      <c r="E233" s="13">
        <v>0.0</v>
      </c>
      <c r="F233" s="13">
        <v>0.0997</v>
      </c>
      <c r="G233" s="13">
        <v>0.866757045948885</v>
      </c>
      <c r="H233" s="13">
        <v>0.866865655315385</v>
      </c>
      <c r="I233" s="13">
        <v>0.751267776702038</v>
      </c>
      <c r="J233" s="13">
        <v>0.751456064365372</v>
      </c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>
      <c r="A234" s="11">
        <v>1.0</v>
      </c>
      <c r="B234" s="13" t="s">
        <v>70</v>
      </c>
      <c r="C234" s="13" t="s">
        <v>128</v>
      </c>
      <c r="D234" s="13">
        <v>31.0</v>
      </c>
      <c r="E234" s="13">
        <v>1.0</v>
      </c>
      <c r="F234" s="13">
        <v>1.4676</v>
      </c>
      <c r="G234" s="13">
        <v>1.47045981341956</v>
      </c>
      <c r="H234" s="13">
        <v>1.47064407002243</v>
      </c>
      <c r="I234" s="13">
        <v>2.1622520628819</v>
      </c>
      <c r="J234" s="13">
        <v>2.16279398069214</v>
      </c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>
      <c r="A235" s="11">
        <v>1.0</v>
      </c>
      <c r="B235" s="13" t="s">
        <v>70</v>
      </c>
      <c r="C235" s="13" t="s">
        <v>129</v>
      </c>
      <c r="D235" s="13">
        <v>262.0</v>
      </c>
      <c r="E235" s="13">
        <v>1.0</v>
      </c>
      <c r="F235" s="13">
        <v>4.7539</v>
      </c>
      <c r="G235" s="13">
        <v>12.1622742896589</v>
      </c>
      <c r="H235" s="13">
        <v>12.1637982886988</v>
      </c>
      <c r="I235" s="13">
        <v>147.920915896899</v>
      </c>
      <c r="J235" s="13">
        <v>147.957988808151</v>
      </c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>
      <c r="A236" s="11">
        <v>1.0</v>
      </c>
      <c r="B236" s="13" t="s">
        <v>70</v>
      </c>
      <c r="C236" s="13" t="s">
        <v>130</v>
      </c>
      <c r="D236" s="13">
        <v>253.0</v>
      </c>
      <c r="E236" s="13">
        <v>0.0</v>
      </c>
      <c r="F236" s="13">
        <v>1.001</v>
      </c>
      <c r="G236" s="13">
        <v>5.6167144158851</v>
      </c>
      <c r="H236" s="13">
        <v>5.61741822071411</v>
      </c>
      <c r="I236" s="13">
        <v>31.5474808296115</v>
      </c>
      <c r="J236" s="13">
        <v>31.5553874664109</v>
      </c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>
      <c r="A237" s="11">
        <v>1.0</v>
      </c>
      <c r="B237" s="13" t="s">
        <v>63</v>
      </c>
      <c r="C237" s="13" t="s">
        <v>60</v>
      </c>
      <c r="D237" s="13">
        <v>171.0</v>
      </c>
      <c r="E237" s="13">
        <v>0.0</v>
      </c>
      <c r="F237" s="13">
        <v>0.7783</v>
      </c>
      <c r="G237" s="13">
        <v>5.51246684879092</v>
      </c>
      <c r="H237" s="13">
        <v>5.51289515125447</v>
      </c>
      <c r="I237" s="13">
        <v>30.3872907590189</v>
      </c>
      <c r="J237" s="13">
        <v>30.392012948725</v>
      </c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>
      <c r="A238" s="11">
        <v>1.0</v>
      </c>
      <c r="B238" s="13" t="s">
        <v>63</v>
      </c>
      <c r="C238" s="13" t="s">
        <v>61</v>
      </c>
      <c r="D238" s="13">
        <v>2439.0</v>
      </c>
      <c r="E238" s="13">
        <v>0.0</v>
      </c>
      <c r="F238" s="13">
        <v>26.7528</v>
      </c>
      <c r="G238" s="13">
        <v>59.347673227646</v>
      </c>
      <c r="H238" s="13">
        <v>59.3522843673311</v>
      </c>
      <c r="I238" s="13">
        <v>3522.14631753545</v>
      </c>
      <c r="J238" s="13">
        <v>3522.69365962053</v>
      </c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>
      <c r="A239" s="11">
        <v>1.0</v>
      </c>
      <c r="B239" s="13" t="s">
        <v>63</v>
      </c>
      <c r="C239" s="13" t="s">
        <v>64</v>
      </c>
      <c r="D239" s="13">
        <v>323.0</v>
      </c>
      <c r="E239" s="13">
        <v>0.0</v>
      </c>
      <c r="F239" s="13">
        <v>12.8485</v>
      </c>
      <c r="G239" s="13">
        <v>14.9009329342857</v>
      </c>
      <c r="H239" s="13">
        <v>14.9020906929552</v>
      </c>
      <c r="I239" s="13">
        <v>222.03780231208</v>
      </c>
      <c r="J239" s="13">
        <v>222.072307021064</v>
      </c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>
      <c r="A240" s="11">
        <v>1.0</v>
      </c>
      <c r="B240" s="13" t="s">
        <v>63</v>
      </c>
      <c r="C240" s="13" t="s">
        <v>65</v>
      </c>
      <c r="D240" s="13">
        <v>365.0</v>
      </c>
      <c r="E240" s="13">
        <v>0.0</v>
      </c>
      <c r="F240" s="13">
        <v>3.8252</v>
      </c>
      <c r="G240" s="13">
        <v>10.1569286469722</v>
      </c>
      <c r="H240" s="13">
        <v>10.1577178104594</v>
      </c>
      <c r="I240" s="13">
        <v>103.163199539685</v>
      </c>
      <c r="J240" s="13">
        <v>103.179231116925</v>
      </c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>
      <c r="A241" s="11">
        <v>1.0</v>
      </c>
      <c r="B241" s="13" t="s">
        <v>63</v>
      </c>
      <c r="C241" s="13" t="s">
        <v>66</v>
      </c>
      <c r="D241" s="13">
        <v>122.0</v>
      </c>
      <c r="E241" s="13">
        <v>0.0</v>
      </c>
      <c r="F241" s="13">
        <v>0.268</v>
      </c>
      <c r="G241" s="13">
        <v>2.22270961788388</v>
      </c>
      <c r="H241" s="13">
        <v>2.22288231588484</v>
      </c>
      <c r="I241" s="13">
        <v>4.94043804543354</v>
      </c>
      <c r="J241" s="13">
        <v>4.94120579027354</v>
      </c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>
      <c r="A242" s="11">
        <v>1.0</v>
      </c>
      <c r="B242" s="13" t="s">
        <v>63</v>
      </c>
      <c r="C242" s="13" t="s">
        <v>69</v>
      </c>
      <c r="D242" s="13">
        <v>44503.0</v>
      </c>
      <c r="E242" s="13">
        <v>0.0</v>
      </c>
      <c r="F242" s="13">
        <v>216.6075</v>
      </c>
      <c r="G242" s="13">
        <v>1314.59299120873</v>
      </c>
      <c r="H242" s="13">
        <v>1314.6951312183</v>
      </c>
      <c r="I242" s="13">
        <v>1728154.73253511</v>
      </c>
      <c r="J242" s="13">
        <v>1728423.2880491</v>
      </c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>
      <c r="A243" s="11">
        <v>1.0</v>
      </c>
      <c r="B243" s="13" t="s">
        <v>63</v>
      </c>
      <c r="C243" s="13" t="s">
        <v>71</v>
      </c>
      <c r="D243" s="13">
        <v>9159.0</v>
      </c>
      <c r="E243" s="13">
        <v>5.0</v>
      </c>
      <c r="F243" s="13">
        <v>170.4142</v>
      </c>
      <c r="G243" s="13">
        <v>257.630133190402</v>
      </c>
      <c r="H243" s="13">
        <v>257.650150294134</v>
      </c>
      <c r="I243" s="13">
        <v>66373.2855277047</v>
      </c>
      <c r="J243" s="13">
        <v>66383.5999465901</v>
      </c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>
      <c r="A244" s="11">
        <v>1.0</v>
      </c>
      <c r="B244" s="13" t="s">
        <v>63</v>
      </c>
      <c r="C244" s="13" t="s">
        <v>72</v>
      </c>
      <c r="D244" s="13">
        <v>267.0</v>
      </c>
      <c r="E244" s="13">
        <v>0.0</v>
      </c>
      <c r="F244" s="13">
        <v>2.1813</v>
      </c>
      <c r="G244" s="13">
        <v>5.94523111531251</v>
      </c>
      <c r="H244" s="13">
        <v>5.94569304228693</v>
      </c>
      <c r="I244" s="13">
        <v>35.34577301448</v>
      </c>
      <c r="J244" s="13">
        <v>35.3512657530992</v>
      </c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>
      <c r="A245" s="11">
        <v>1.0</v>
      </c>
      <c r="B245" s="13" t="s">
        <v>63</v>
      </c>
      <c r="C245" s="13" t="s">
        <v>75</v>
      </c>
      <c r="D245" s="13">
        <v>1307.0</v>
      </c>
      <c r="E245" s="13">
        <v>0.0</v>
      </c>
      <c r="F245" s="13">
        <v>5.8134</v>
      </c>
      <c r="G245" s="13">
        <v>27.4382488946806</v>
      </c>
      <c r="H245" s="13">
        <v>27.4403807659316</v>
      </c>
      <c r="I245" s="13">
        <v>752.857502406442</v>
      </c>
      <c r="J245" s="13">
        <v>752.974496579311</v>
      </c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>
      <c r="A246" s="11">
        <v>1.0</v>
      </c>
      <c r="B246" s="13" t="s">
        <v>63</v>
      </c>
      <c r="C246" s="13" t="s">
        <v>77</v>
      </c>
      <c r="D246" s="13">
        <v>10.0</v>
      </c>
      <c r="E246" s="13">
        <v>-1.0</v>
      </c>
      <c r="F246" s="13">
        <v>1.8162</v>
      </c>
      <c r="G246" s="13">
        <v>1.55575641641771</v>
      </c>
      <c r="H246" s="13">
        <v>1.55587729411623</v>
      </c>
      <c r="I246" s="13">
        <v>2.42037802722489</v>
      </c>
      <c r="J246" s="13">
        <v>2.42075415434645</v>
      </c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>
      <c r="A247" s="11">
        <v>1.0</v>
      </c>
      <c r="B247" s="13" t="s">
        <v>63</v>
      </c>
      <c r="C247" s="13" t="s">
        <v>80</v>
      </c>
      <c r="D247" s="13">
        <v>279.0</v>
      </c>
      <c r="E247" s="13">
        <v>0.0</v>
      </c>
      <c r="F247" s="13">
        <v>3.0511</v>
      </c>
      <c r="G247" s="13">
        <v>10.7919774742077</v>
      </c>
      <c r="H247" s="13">
        <v>10.7928159791213</v>
      </c>
      <c r="I247" s="13">
        <v>116.466777803807</v>
      </c>
      <c r="J247" s="13">
        <v>116.484876759177</v>
      </c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>
      <c r="A248" s="11">
        <v>1.0</v>
      </c>
      <c r="B248" s="13" t="s">
        <v>63</v>
      </c>
      <c r="C248" s="13" t="s">
        <v>86</v>
      </c>
      <c r="D248" s="13">
        <v>34.0</v>
      </c>
      <c r="E248" s="13">
        <v>0.0</v>
      </c>
      <c r="F248" s="13">
        <v>0.3379</v>
      </c>
      <c r="G248" s="13">
        <v>1.71337980275883</v>
      </c>
      <c r="H248" s="13">
        <v>1.71351292733094</v>
      </c>
      <c r="I248" s="13">
        <v>2.93567034850191</v>
      </c>
      <c r="J248" s="13">
        <v>2.93612655213027</v>
      </c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>
      <c r="A249" s="11">
        <v>1.0</v>
      </c>
      <c r="B249" s="13" t="s">
        <v>63</v>
      </c>
      <c r="C249" s="13" t="s">
        <v>90</v>
      </c>
      <c r="D249" s="13">
        <v>0.0</v>
      </c>
      <c r="E249" s="13">
        <v>0.0</v>
      </c>
      <c r="F249" s="13">
        <v>0.0</v>
      </c>
      <c r="G249" s="13">
        <v>0.0</v>
      </c>
      <c r="H249" s="13">
        <v>0.0</v>
      </c>
      <c r="I249" s="13">
        <v>0.0</v>
      </c>
      <c r="J249" s="13">
        <v>0.0</v>
      </c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>
      <c r="A250" s="11">
        <v>1.0</v>
      </c>
      <c r="B250" s="13" t="s">
        <v>63</v>
      </c>
      <c r="C250" s="13" t="s">
        <v>92</v>
      </c>
      <c r="D250" s="13">
        <v>24.0</v>
      </c>
      <c r="E250" s="13">
        <v>0.0</v>
      </c>
      <c r="F250" s="13">
        <v>0.0263</v>
      </c>
      <c r="G250" s="13">
        <v>0.508559779549451</v>
      </c>
      <c r="H250" s="13">
        <v>0.508599293148792</v>
      </c>
      <c r="I250" s="13">
        <v>0.258633049375386</v>
      </c>
      <c r="J250" s="13">
        <v>0.258673240991451</v>
      </c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>
      <c r="A251" s="11">
        <v>1.0</v>
      </c>
      <c r="B251" s="13" t="s">
        <v>63</v>
      </c>
      <c r="C251" s="13" t="s">
        <v>97</v>
      </c>
      <c r="D251" s="13">
        <v>270.0</v>
      </c>
      <c r="E251" s="13">
        <v>0.0</v>
      </c>
      <c r="F251" s="13">
        <v>7.1589</v>
      </c>
      <c r="G251" s="13">
        <v>10.2163391302214</v>
      </c>
      <c r="H251" s="13">
        <v>10.2171329097284</v>
      </c>
      <c r="I251" s="13">
        <v>104.373585223692</v>
      </c>
      <c r="J251" s="13">
        <v>104.389804895056</v>
      </c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>
      <c r="A252" s="11">
        <v>1.0</v>
      </c>
      <c r="B252" s="13" t="s">
        <v>63</v>
      </c>
      <c r="C252" s="13" t="s">
        <v>99</v>
      </c>
      <c r="D252" s="13">
        <v>270.0</v>
      </c>
      <c r="E252" s="13">
        <v>0.0</v>
      </c>
      <c r="F252" s="13">
        <v>3.4518</v>
      </c>
      <c r="G252" s="13">
        <v>7.51276175867509</v>
      </c>
      <c r="H252" s="13">
        <v>7.51334547817084</v>
      </c>
      <c r="I252" s="13">
        <v>56.4415892426109</v>
      </c>
      <c r="J252" s="13">
        <v>56.4503602743502</v>
      </c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>
      <c r="A253" s="11">
        <v>1.0</v>
      </c>
      <c r="B253" s="13" t="s">
        <v>63</v>
      </c>
      <c r="C253" s="13" t="s">
        <v>100</v>
      </c>
      <c r="D253" s="13">
        <v>82.0</v>
      </c>
      <c r="E253" s="13">
        <v>0.0</v>
      </c>
      <c r="F253" s="13">
        <v>0.4444</v>
      </c>
      <c r="G253" s="13">
        <v>2.97412412197159</v>
      </c>
      <c r="H253" s="13">
        <v>2.97435520266981</v>
      </c>
      <c r="I253" s="13">
        <v>8.8454142928933</v>
      </c>
      <c r="J253" s="13">
        <v>8.846788871649</v>
      </c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>
      <c r="A254" s="11">
        <v>1.0</v>
      </c>
      <c r="B254" s="13" t="s">
        <v>63</v>
      </c>
      <c r="C254" s="13" t="s">
        <v>101</v>
      </c>
      <c r="D254" s="13">
        <v>302.0</v>
      </c>
      <c r="E254" s="13">
        <v>0.0</v>
      </c>
      <c r="F254" s="13">
        <v>16.4629</v>
      </c>
      <c r="G254" s="13">
        <v>20.4084006270449</v>
      </c>
      <c r="H254" s="13">
        <v>20.4099862997583</v>
      </c>
      <c r="I254" s="13">
        <v>416.502816153967</v>
      </c>
      <c r="J254" s="13">
        <v>416.567540756322</v>
      </c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>
      <c r="A255" s="11">
        <v>1.0</v>
      </c>
      <c r="B255" s="13" t="s">
        <v>63</v>
      </c>
      <c r="C255" s="13" t="s">
        <v>102</v>
      </c>
      <c r="D255" s="13">
        <v>155.0</v>
      </c>
      <c r="E255" s="13">
        <v>0.0</v>
      </c>
      <c r="F255" s="13">
        <v>5.0447</v>
      </c>
      <c r="G255" s="13">
        <v>6.73087734504901</v>
      </c>
      <c r="H255" s="13">
        <v>6.73140031442512</v>
      </c>
      <c r="I255" s="13">
        <v>45.304709834094</v>
      </c>
      <c r="J255" s="13">
        <v>45.3117501930426</v>
      </c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>
      <c r="A256" s="11">
        <v>1.0</v>
      </c>
      <c r="B256" s="13" t="s">
        <v>63</v>
      </c>
      <c r="C256" s="13" t="s">
        <v>103</v>
      </c>
      <c r="D256" s="13">
        <v>188.0</v>
      </c>
      <c r="E256" s="13">
        <v>0.0</v>
      </c>
      <c r="F256" s="13">
        <v>2.0381</v>
      </c>
      <c r="G256" s="13">
        <v>4.98879530058301</v>
      </c>
      <c r="H256" s="13">
        <v>4.98918291530723</v>
      </c>
      <c r="I256" s="13">
        <v>24.8880785511191</v>
      </c>
      <c r="J256" s="13">
        <v>24.8919461623936</v>
      </c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>
      <c r="A257" s="11">
        <v>1.0</v>
      </c>
      <c r="B257" s="13" t="s">
        <v>63</v>
      </c>
      <c r="C257" s="13" t="s">
        <v>104</v>
      </c>
      <c r="D257" s="13">
        <v>43.0</v>
      </c>
      <c r="E257" s="13">
        <v>0.0</v>
      </c>
      <c r="F257" s="13">
        <v>0.6655</v>
      </c>
      <c r="G257" s="13">
        <v>2.41540428301179</v>
      </c>
      <c r="H257" s="13">
        <v>2.41559195282157</v>
      </c>
      <c r="I257" s="13">
        <v>5.83417785039174</v>
      </c>
      <c r="J257" s="13">
        <v>5.83508448253632</v>
      </c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>
      <c r="A258" s="11">
        <v>1.0</v>
      </c>
      <c r="B258" s="13" t="s">
        <v>63</v>
      </c>
      <c r="C258" s="13" t="s">
        <v>105</v>
      </c>
      <c r="D258" s="13">
        <v>106.0</v>
      </c>
      <c r="E258" s="13">
        <v>0.0</v>
      </c>
      <c r="F258" s="13">
        <v>1.2034</v>
      </c>
      <c r="G258" s="13">
        <v>4.02448932404025</v>
      </c>
      <c r="H258" s="13">
        <v>4.02480201502585</v>
      </c>
      <c r="I258" s="13">
        <v>16.196514319314</v>
      </c>
      <c r="J258" s="13">
        <v>16.1990312601561</v>
      </c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>
      <c r="A259" s="11">
        <v>1.0</v>
      </c>
      <c r="B259" s="13" t="s">
        <v>63</v>
      </c>
      <c r="C259" s="13" t="s">
        <v>106</v>
      </c>
      <c r="D259" s="13">
        <v>267.0</v>
      </c>
      <c r="E259" s="13">
        <v>0.0</v>
      </c>
      <c r="F259" s="13">
        <v>1.0075</v>
      </c>
      <c r="G259" s="13">
        <v>6.47531577770675</v>
      </c>
      <c r="H259" s="13">
        <v>6.47581889070061</v>
      </c>
      <c r="I259" s="13">
        <v>41.929714421018</v>
      </c>
      <c r="J259" s="13">
        <v>41.9362303051549</v>
      </c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>
      <c r="A260" s="11">
        <v>1.0</v>
      </c>
      <c r="B260" s="13" t="s">
        <v>63</v>
      </c>
      <c r="C260" s="13" t="s">
        <v>107</v>
      </c>
      <c r="D260" s="13">
        <v>292.0</v>
      </c>
      <c r="E260" s="13">
        <v>0.0</v>
      </c>
      <c r="F260" s="13">
        <v>12.347</v>
      </c>
      <c r="G260" s="13">
        <v>17.2842927537136</v>
      </c>
      <c r="H260" s="13">
        <v>17.2856356924323</v>
      </c>
      <c r="I260" s="13">
        <v>298.746775996077</v>
      </c>
      <c r="J260" s="13">
        <v>298.793201291492</v>
      </c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>
      <c r="A261" s="11">
        <v>1.0</v>
      </c>
      <c r="B261" s="13" t="s">
        <v>63</v>
      </c>
      <c r="C261" s="13" t="s">
        <v>108</v>
      </c>
      <c r="D261" s="13">
        <v>269.0</v>
      </c>
      <c r="E261" s="13">
        <v>0.0</v>
      </c>
      <c r="F261" s="13">
        <v>1.9751</v>
      </c>
      <c r="G261" s="13">
        <v>7.2678064306192</v>
      </c>
      <c r="H261" s="13">
        <v>7.2683711178063</v>
      </c>
      <c r="I261" s="13">
        <v>52.8210103129498</v>
      </c>
      <c r="J261" s="13">
        <v>52.8292187061608</v>
      </c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>
      <c r="A262" s="11">
        <v>1.0</v>
      </c>
      <c r="B262" s="13" t="s">
        <v>63</v>
      </c>
      <c r="C262" s="13" t="s">
        <v>109</v>
      </c>
      <c r="D262" s="13">
        <v>127.0</v>
      </c>
      <c r="E262" s="13">
        <v>0.0</v>
      </c>
      <c r="F262" s="13">
        <v>0.968</v>
      </c>
      <c r="G262" s="13">
        <v>3.74380379877513</v>
      </c>
      <c r="H262" s="13">
        <v>3.74409468132083</v>
      </c>
      <c r="I262" s="13">
        <v>14.0160668837231</v>
      </c>
      <c r="J262" s="13">
        <v>14.0182449826949</v>
      </c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>
      <c r="A263" s="11">
        <v>1.0</v>
      </c>
      <c r="B263" s="13" t="s">
        <v>63</v>
      </c>
      <c r="C263" s="13" t="s">
        <v>110</v>
      </c>
      <c r="D263" s="13">
        <v>0.0</v>
      </c>
      <c r="E263" s="13">
        <v>0.0</v>
      </c>
      <c r="F263" s="13">
        <v>0.0</v>
      </c>
      <c r="G263" s="13">
        <v>0.0</v>
      </c>
      <c r="H263" s="13">
        <v>0.0</v>
      </c>
      <c r="I263" s="13">
        <v>0.0</v>
      </c>
      <c r="J263" s="13">
        <v>0.0</v>
      </c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>
      <c r="A264" s="11">
        <v>1.0</v>
      </c>
      <c r="B264" s="13" t="s">
        <v>63</v>
      </c>
      <c r="C264" s="13" t="s">
        <v>111</v>
      </c>
      <c r="D264" s="13">
        <v>51.0</v>
      </c>
      <c r="E264" s="13">
        <v>0.0</v>
      </c>
      <c r="F264" s="13">
        <v>0.2023</v>
      </c>
      <c r="G264" s="13">
        <v>1.48561603312999</v>
      </c>
      <c r="H264" s="13">
        <v>1.48573146112699</v>
      </c>
      <c r="I264" s="13">
        <v>2.20705499789291</v>
      </c>
      <c r="J264" s="13">
        <v>2.20739797458256</v>
      </c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>
      <c r="A265" s="11">
        <v>1.0</v>
      </c>
      <c r="B265" s="13" t="s">
        <v>63</v>
      </c>
      <c r="C265" s="13" t="s">
        <v>112</v>
      </c>
      <c r="D265" s="13">
        <v>1256.0</v>
      </c>
      <c r="E265" s="13">
        <v>0.0</v>
      </c>
      <c r="F265" s="13">
        <v>9.9879</v>
      </c>
      <c r="G265" s="13">
        <v>37.7269248675055</v>
      </c>
      <c r="H265" s="13">
        <v>37.7298561386235</v>
      </c>
      <c r="I265" s="13">
        <v>1423.3208599584</v>
      </c>
      <c r="J265" s="13">
        <v>1423.54204424123</v>
      </c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>
      <c r="A266" s="11">
        <v>1.0</v>
      </c>
      <c r="B266" s="13" t="s">
        <v>63</v>
      </c>
      <c r="C266" s="13" t="s">
        <v>113</v>
      </c>
      <c r="D266" s="13">
        <v>310.0</v>
      </c>
      <c r="E266" s="13">
        <v>0.0</v>
      </c>
      <c r="F266" s="13">
        <v>2.2615</v>
      </c>
      <c r="G266" s="13">
        <v>8.85653995960533</v>
      </c>
      <c r="H266" s="13">
        <v>8.85722808671561</v>
      </c>
      <c r="I266" s="13">
        <v>78.4383000560859</v>
      </c>
      <c r="J266" s="13">
        <v>78.450489380104</v>
      </c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>
      <c r="A267" s="11">
        <v>1.0</v>
      </c>
      <c r="B267" s="13" t="s">
        <v>63</v>
      </c>
      <c r="C267" s="13" t="s">
        <v>114</v>
      </c>
      <c r="D267" s="13">
        <v>370.0</v>
      </c>
      <c r="E267" s="13">
        <v>0.0</v>
      </c>
      <c r="F267" s="13">
        <v>12.5814</v>
      </c>
      <c r="G267" s="13">
        <v>18.4721345305257</v>
      </c>
      <c r="H267" s="13">
        <v>18.4735697610574</v>
      </c>
      <c r="I267" s="13">
        <v>341.219754113842</v>
      </c>
      <c r="J267" s="13">
        <v>341.272779716657</v>
      </c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>
      <c r="A268" s="11">
        <v>1.0</v>
      </c>
      <c r="B268" s="13" t="s">
        <v>63</v>
      </c>
      <c r="C268" s="13" t="s">
        <v>115</v>
      </c>
      <c r="D268" s="13">
        <v>1045.0</v>
      </c>
      <c r="E268" s="13">
        <v>0.0</v>
      </c>
      <c r="F268" s="13">
        <v>26.3501</v>
      </c>
      <c r="G268" s="13">
        <v>35.1515813517863</v>
      </c>
      <c r="H268" s="13">
        <v>35.1543125262864</v>
      </c>
      <c r="I268" s="13">
        <v>1235.63367153125</v>
      </c>
      <c r="J268" s="13">
        <v>1235.82568919582</v>
      </c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>
      <c r="A269" s="11">
        <v>1.0</v>
      </c>
      <c r="B269" s="13" t="s">
        <v>63</v>
      </c>
      <c r="C269" s="13" t="s">
        <v>116</v>
      </c>
      <c r="D269" s="13">
        <v>708.0</v>
      </c>
      <c r="E269" s="13">
        <v>0.0</v>
      </c>
      <c r="F269" s="13">
        <v>12.5301</v>
      </c>
      <c r="G269" s="13">
        <v>35.773011934812</v>
      </c>
      <c r="H269" s="13">
        <v>35.775791392641</v>
      </c>
      <c r="I269" s="13">
        <v>1279.7083828882</v>
      </c>
      <c r="J269" s="13">
        <v>1279.90724976977</v>
      </c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>
      <c r="A270" s="11">
        <v>1.0</v>
      </c>
      <c r="B270" s="13" t="s">
        <v>63</v>
      </c>
      <c r="C270" s="13" t="s">
        <v>117</v>
      </c>
      <c r="D270" s="13">
        <v>37.0</v>
      </c>
      <c r="E270" s="13">
        <v>0.0</v>
      </c>
      <c r="F270" s="13">
        <v>0.5144</v>
      </c>
      <c r="G270" s="13">
        <v>1.62206162854584</v>
      </c>
      <c r="H270" s="13">
        <v>1.62218765796436</v>
      </c>
      <c r="I270" s="13">
        <v>2.6310839268008</v>
      </c>
      <c r="J270" s="13">
        <v>2.6314927976519</v>
      </c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>
      <c r="A271" s="11">
        <v>1.0</v>
      </c>
      <c r="B271" s="13" t="s">
        <v>63</v>
      </c>
      <c r="C271" s="13" t="s">
        <v>118</v>
      </c>
      <c r="D271" s="13">
        <v>131.0</v>
      </c>
      <c r="E271" s="13">
        <v>0.0</v>
      </c>
      <c r="F271" s="13">
        <v>1.4812</v>
      </c>
      <c r="G271" s="13">
        <v>5.79640494682862</v>
      </c>
      <c r="H271" s="13">
        <v>5.79685531044741</v>
      </c>
      <c r="I271" s="13">
        <v>33.5983103076193</v>
      </c>
      <c r="J271" s="13">
        <v>33.6035314902623</v>
      </c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>
      <c r="A272" s="11">
        <v>1.0</v>
      </c>
      <c r="B272" s="13" t="s">
        <v>63</v>
      </c>
      <c r="C272" s="13" t="s">
        <v>119</v>
      </c>
      <c r="D272" s="13">
        <v>1273.0</v>
      </c>
      <c r="E272" s="13">
        <v>4.0</v>
      </c>
      <c r="F272" s="13">
        <v>68.4814</v>
      </c>
      <c r="G272" s="13">
        <v>61.0548953220647</v>
      </c>
      <c r="H272" s="13">
        <v>61.0596391078861</v>
      </c>
      <c r="I272" s="13">
        <v>3727.70024278828</v>
      </c>
      <c r="J272" s="13">
        <v>3728.27952798529</v>
      </c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>
      <c r="A273" s="11">
        <v>1.0</v>
      </c>
      <c r="B273" s="13" t="s">
        <v>63</v>
      </c>
      <c r="C273" s="13" t="s">
        <v>120</v>
      </c>
      <c r="D273" s="13">
        <v>1883.0</v>
      </c>
      <c r="E273" s="13">
        <v>0.0</v>
      </c>
      <c r="F273" s="13">
        <v>19.9411</v>
      </c>
      <c r="G273" s="13">
        <v>41.7634261088983</v>
      </c>
      <c r="H273" s="13">
        <v>41.7666710042926</v>
      </c>
      <c r="I273" s="13">
        <v>1744.18376035341</v>
      </c>
      <c r="J273" s="13">
        <v>1744.45480678081</v>
      </c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>
      <c r="A274" s="11">
        <v>1.0</v>
      </c>
      <c r="B274" s="13" t="s">
        <v>63</v>
      </c>
      <c r="C274" s="13" t="s">
        <v>121</v>
      </c>
      <c r="D274" s="13">
        <v>1841.0</v>
      </c>
      <c r="E274" s="13">
        <v>0.0</v>
      </c>
      <c r="F274" s="13">
        <v>34.2648</v>
      </c>
      <c r="G274" s="13">
        <v>54.0585950994138</v>
      </c>
      <c r="H274" s="13">
        <v>54.062795293282</v>
      </c>
      <c r="I274" s="13">
        <v>2922.33170412237</v>
      </c>
      <c r="J274" s="13">
        <v>2922.78583492332</v>
      </c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>
      <c r="A275" s="11">
        <v>1.0</v>
      </c>
      <c r="B275" s="13" t="s">
        <v>63</v>
      </c>
      <c r="C275" s="13" t="s">
        <v>122</v>
      </c>
      <c r="D275" s="13">
        <v>1.0</v>
      </c>
      <c r="E275" s="13">
        <v>0.115107913669064</v>
      </c>
      <c r="F275" s="13">
        <v>0.803180394929063</v>
      </c>
      <c r="G275" s="13">
        <v>0.243680196868256</v>
      </c>
      <c r="H275" s="13">
        <v>0.243699130102958</v>
      </c>
      <c r="I275" s="13">
        <v>0.0593800383457523</v>
      </c>
      <c r="J275" s="13">
        <v>0.0593892660129389</v>
      </c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>
      <c r="A276" s="11">
        <v>1.0</v>
      </c>
      <c r="B276" s="13" t="s">
        <v>63</v>
      </c>
      <c r="C276" s="13" t="s">
        <v>123</v>
      </c>
      <c r="D276" s="13">
        <v>176.0</v>
      </c>
      <c r="E276" s="13">
        <v>0.0</v>
      </c>
      <c r="F276" s="13">
        <v>2.5025</v>
      </c>
      <c r="G276" s="13">
        <v>7.42311911276498</v>
      </c>
      <c r="H276" s="13">
        <v>7.42369586729075</v>
      </c>
      <c r="I276" s="13">
        <v>55.1026973622967</v>
      </c>
      <c r="J276" s="13">
        <v>55.1112603300298</v>
      </c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>
      <c r="A277" s="11">
        <v>1.0</v>
      </c>
      <c r="B277" s="13" t="s">
        <v>63</v>
      </c>
      <c r="C277" s="13" t="s">
        <v>124</v>
      </c>
      <c r="D277" s="13">
        <v>138116.0</v>
      </c>
      <c r="E277" s="13">
        <v>0.0</v>
      </c>
      <c r="F277" s="13">
        <v>226.7405</v>
      </c>
      <c r="G277" s="13">
        <v>1765.15057840118</v>
      </c>
      <c r="H277" s="13">
        <v>1765.28772541032</v>
      </c>
      <c r="I277" s="13">
        <v>3115756.56443005</v>
      </c>
      <c r="J277" s="13">
        <v>3116240.75348435</v>
      </c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>
      <c r="A278" s="11">
        <v>1.0</v>
      </c>
      <c r="B278" s="13" t="s">
        <v>63</v>
      </c>
      <c r="C278" s="13" t="s">
        <v>125</v>
      </c>
      <c r="D278" s="13">
        <v>102374.0</v>
      </c>
      <c r="E278" s="13">
        <v>0.0</v>
      </c>
      <c r="F278" s="13">
        <v>59.34</v>
      </c>
      <c r="G278" s="13">
        <v>1288.39047842076</v>
      </c>
      <c r="H278" s="13">
        <v>1288.49058257214</v>
      </c>
      <c r="I278" s="13">
        <v>1659950.02488527</v>
      </c>
      <c r="J278" s="13">
        <v>1660207.98137709</v>
      </c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>
      <c r="A279" s="11">
        <v>1.0</v>
      </c>
      <c r="B279" s="13" t="s">
        <v>63</v>
      </c>
      <c r="C279" s="13" t="s">
        <v>126</v>
      </c>
      <c r="D279" s="13">
        <v>12.0</v>
      </c>
      <c r="E279" s="13">
        <v>1.0</v>
      </c>
      <c r="F279" s="13">
        <v>2.0096</v>
      </c>
      <c r="G279" s="13">
        <v>1.48272645487849</v>
      </c>
      <c r="H279" s="13">
        <v>1.48284165836375</v>
      </c>
      <c r="I279" s="13">
        <v>2.19847773999654</v>
      </c>
      <c r="J279" s="13">
        <v>2.19881938377898</v>
      </c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>
      <c r="A280" s="11">
        <v>1.0</v>
      </c>
      <c r="B280" s="13" t="s">
        <v>63</v>
      </c>
      <c r="C280" s="13" t="s">
        <v>127</v>
      </c>
      <c r="D280" s="13">
        <v>37.0</v>
      </c>
      <c r="E280" s="13">
        <v>0.0</v>
      </c>
      <c r="F280" s="13">
        <v>0.3773</v>
      </c>
      <c r="G280" s="13">
        <v>1.92155149176856</v>
      </c>
      <c r="H280" s="13">
        <v>1.92170079066873</v>
      </c>
      <c r="I280" s="13">
        <v>3.692360135518</v>
      </c>
      <c r="J280" s="13">
        <v>3.69293392885685</v>
      </c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>
      <c r="A281" s="11">
        <v>1.0</v>
      </c>
      <c r="B281" s="13" t="s">
        <v>63</v>
      </c>
      <c r="C281" s="13" t="s">
        <v>128</v>
      </c>
      <c r="D281" s="13">
        <v>43.0</v>
      </c>
      <c r="E281" s="13">
        <v>1.0</v>
      </c>
      <c r="F281" s="13">
        <v>2.3869</v>
      </c>
      <c r="G281" s="13">
        <v>2.77363993627077</v>
      </c>
      <c r="H281" s="13">
        <v>2.77385543993733</v>
      </c>
      <c r="I281" s="13">
        <v>7.69307849607613</v>
      </c>
      <c r="J281" s="13">
        <v>7.69427400166992</v>
      </c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>
      <c r="A282" s="11">
        <v>1.0</v>
      </c>
      <c r="B282" s="13" t="s">
        <v>63</v>
      </c>
      <c r="C282" s="13" t="s">
        <v>129</v>
      </c>
      <c r="D282" s="13">
        <v>539.0</v>
      </c>
      <c r="E282" s="13">
        <v>1.0</v>
      </c>
      <c r="F282" s="13">
        <v>10.9396</v>
      </c>
      <c r="G282" s="13">
        <v>22.0202724847465</v>
      </c>
      <c r="H282" s="13">
        <v>22.0219833951632</v>
      </c>
      <c r="I282" s="13">
        <v>484.892400302484</v>
      </c>
      <c r="J282" s="13">
        <v>484.967752656843</v>
      </c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>
      <c r="A283" s="11">
        <v>1.0</v>
      </c>
      <c r="B283" s="13" t="s">
        <v>63</v>
      </c>
      <c r="C283" s="13" t="s">
        <v>130</v>
      </c>
      <c r="D283" s="13">
        <v>1206.0</v>
      </c>
      <c r="E283" s="13">
        <v>0.0</v>
      </c>
      <c r="F283" s="13">
        <v>8.1036</v>
      </c>
      <c r="G283" s="13">
        <v>21.7456834222774</v>
      </c>
      <c r="H283" s="13">
        <v>21.7473729979315</v>
      </c>
      <c r="I283" s="13">
        <v>472.874747501913</v>
      </c>
      <c r="J283" s="13">
        <v>472.94823231116</v>
      </c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>
      <c r="A284" s="11">
        <v>1.0</v>
      </c>
      <c r="B284" s="13" t="s">
        <v>67</v>
      </c>
      <c r="C284" s="13" t="s">
        <v>60</v>
      </c>
      <c r="D284" s="13">
        <v>14.0</v>
      </c>
      <c r="E284" s="13">
        <v>0.0</v>
      </c>
      <c r="F284" s="13">
        <v>0.1835</v>
      </c>
      <c r="G284" s="13">
        <v>0.906974042307267</v>
      </c>
      <c r="H284" s="13">
        <v>0.90766824374247</v>
      </c>
      <c r="I284" s="13">
        <v>0.822601913419184</v>
      </c>
      <c r="J284" s="13">
        <v>0.82386164069854</v>
      </c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>
      <c r="A285" s="11">
        <v>1.0</v>
      </c>
      <c r="B285" s="13" t="s">
        <v>67</v>
      </c>
      <c r="C285" s="13" t="s">
        <v>61</v>
      </c>
      <c r="D285" s="13">
        <v>366.0</v>
      </c>
      <c r="E285" s="13">
        <v>0.0</v>
      </c>
      <c r="F285" s="13">
        <v>11.2722</v>
      </c>
      <c r="G285" s="13">
        <v>26.928820932501</v>
      </c>
      <c r="H285" s="13">
        <v>26.9494323560563</v>
      </c>
      <c r="I285" s="13">
        <v>725.161396814708</v>
      </c>
      <c r="J285" s="13">
        <v>726.271904313658</v>
      </c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>
      <c r="A286" s="11">
        <v>1.0</v>
      </c>
      <c r="B286" s="13" t="s">
        <v>67</v>
      </c>
      <c r="C286" s="13" t="s">
        <v>64</v>
      </c>
      <c r="D286" s="13">
        <v>110.0</v>
      </c>
      <c r="E286" s="13">
        <v>0.0</v>
      </c>
      <c r="F286" s="13">
        <v>7.2156</v>
      </c>
      <c r="G286" s="13">
        <v>9.60572912296821</v>
      </c>
      <c r="H286" s="13">
        <v>9.61308138514142</v>
      </c>
      <c r="I286" s="13">
        <v>92.2700319838397</v>
      </c>
      <c r="J286" s="13">
        <v>92.4113337173525</v>
      </c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>
      <c r="A287" s="11">
        <v>1.0</v>
      </c>
      <c r="B287" s="13" t="s">
        <v>67</v>
      </c>
      <c r="C287" s="13" t="s">
        <v>65</v>
      </c>
      <c r="D287" s="13">
        <v>36.0</v>
      </c>
      <c r="E287" s="13">
        <v>0.0</v>
      </c>
      <c r="F287" s="13">
        <v>1.393</v>
      </c>
      <c r="G287" s="13">
        <v>4.23975787730804</v>
      </c>
      <c r="H287" s="13">
        <v>4.24300300436356</v>
      </c>
      <c r="I287" s="13">
        <v>17.9755468581956</v>
      </c>
      <c r="J287" s="13">
        <v>18.0030744950382</v>
      </c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>
      <c r="A288" s="11">
        <v>1.0</v>
      </c>
      <c r="B288" s="13" t="s">
        <v>67</v>
      </c>
      <c r="C288" s="13" t="s">
        <v>66</v>
      </c>
      <c r="D288" s="13">
        <v>3.0</v>
      </c>
      <c r="E288" s="13">
        <v>0.0</v>
      </c>
      <c r="F288" s="13">
        <v>0.0428</v>
      </c>
      <c r="G288" s="13">
        <v>0.25582278138672</v>
      </c>
      <c r="H288" s="13">
        <v>0.256018589131718</v>
      </c>
      <c r="I288" s="13">
        <v>0.0654452954764375</v>
      </c>
      <c r="J288" s="13">
        <v>0.0655455179809956</v>
      </c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>
      <c r="A289" s="11">
        <v>1.0</v>
      </c>
      <c r="B289" s="13" t="s">
        <v>67</v>
      </c>
      <c r="C289" s="13" t="s">
        <v>69</v>
      </c>
      <c r="D289" s="13">
        <v>15651.0</v>
      </c>
      <c r="E289" s="13">
        <v>0.0</v>
      </c>
      <c r="F289" s="13">
        <v>68.5229</v>
      </c>
      <c r="G289" s="13">
        <v>679.932425087198</v>
      </c>
      <c r="H289" s="13">
        <v>680.452847991624</v>
      </c>
      <c r="I289" s="13">
        <v>462308.102684959</v>
      </c>
      <c r="J289" s="13">
        <v>463016.078339913</v>
      </c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>
      <c r="A290" s="11">
        <v>1.0</v>
      </c>
      <c r="B290" s="13" t="s">
        <v>67</v>
      </c>
      <c r="C290" s="13" t="s">
        <v>71</v>
      </c>
      <c r="D290" s="13">
        <v>1134.0</v>
      </c>
      <c r="E290" s="13">
        <v>3.0</v>
      </c>
      <c r="F290" s="13">
        <v>80.9388</v>
      </c>
      <c r="G290" s="13">
        <v>142.490707640137</v>
      </c>
      <c r="H290" s="13">
        <v>142.599770578141</v>
      </c>
      <c r="I290" s="13">
        <v>20303.6017637871</v>
      </c>
      <c r="J290" s="13">
        <v>20334.6945689384</v>
      </c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>
      <c r="A291" s="11">
        <v>1.0</v>
      </c>
      <c r="B291" s="13" t="s">
        <v>67</v>
      </c>
      <c r="C291" s="13" t="s">
        <v>72</v>
      </c>
      <c r="D291" s="13">
        <v>37.0</v>
      </c>
      <c r="E291" s="13">
        <v>0.0</v>
      </c>
      <c r="F291" s="13">
        <v>0.7508</v>
      </c>
      <c r="G291" s="13">
        <v>2.4314373927175</v>
      </c>
      <c r="H291" s="13">
        <v>2.4332984242894</v>
      </c>
      <c r="I291" s="13">
        <v>5.9118877947049</v>
      </c>
      <c r="J291" s="13">
        <v>5.92094122164931</v>
      </c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>
      <c r="A292" s="11">
        <v>1.0</v>
      </c>
      <c r="B292" s="13" t="s">
        <v>67</v>
      </c>
      <c r="C292" s="13" t="s">
        <v>75</v>
      </c>
      <c r="D292" s="13">
        <v>125.0</v>
      </c>
      <c r="E292" s="13">
        <v>0.0</v>
      </c>
      <c r="F292" s="13">
        <v>2.1789</v>
      </c>
      <c r="G292" s="13">
        <v>7.57047104317187</v>
      </c>
      <c r="H292" s="13">
        <v>7.57626551094954</v>
      </c>
      <c r="I292" s="13">
        <v>57.3120318155037</v>
      </c>
      <c r="J292" s="13">
        <v>57.3997990924034</v>
      </c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>
      <c r="A293" s="11">
        <v>1.0</v>
      </c>
      <c r="B293" s="13" t="s">
        <v>67</v>
      </c>
      <c r="C293" s="13" t="s">
        <v>77</v>
      </c>
      <c r="D293" s="13">
        <v>8.0</v>
      </c>
      <c r="E293" s="13">
        <v>-1.0</v>
      </c>
      <c r="F293" s="13">
        <v>0.8761</v>
      </c>
      <c r="G293" s="13">
        <v>1.53400192671805</v>
      </c>
      <c r="H293" s="13">
        <v>1.5351760577179</v>
      </c>
      <c r="I293" s="13">
        <v>2.3531619111747</v>
      </c>
      <c r="J293" s="13">
        <v>2.35676552819028</v>
      </c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>
      <c r="A294" s="11">
        <v>1.0</v>
      </c>
      <c r="B294" s="13" t="s">
        <v>67</v>
      </c>
      <c r="C294" s="13" t="s">
        <v>80</v>
      </c>
      <c r="D294" s="13">
        <v>29.0</v>
      </c>
      <c r="E294" s="13">
        <v>0.0</v>
      </c>
      <c r="F294" s="13">
        <v>1.1927</v>
      </c>
      <c r="G294" s="13">
        <v>3.26919753984043</v>
      </c>
      <c r="H294" s="13">
        <v>3.27169979626483</v>
      </c>
      <c r="I294" s="13">
        <v>10.6876525544987</v>
      </c>
      <c r="J294" s="13">
        <v>10.7040195568793</v>
      </c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>
      <c r="A295" s="11">
        <v>1.0</v>
      </c>
      <c r="B295" s="13" t="s">
        <v>67</v>
      </c>
      <c r="C295" s="13" t="s">
        <v>86</v>
      </c>
      <c r="D295" s="13">
        <v>9.0</v>
      </c>
      <c r="E295" s="13">
        <v>0.0</v>
      </c>
      <c r="F295" s="13">
        <v>0.0734</v>
      </c>
      <c r="G295" s="13">
        <v>0.564599211343606</v>
      </c>
      <c r="H295" s="13">
        <v>0.565031357760754</v>
      </c>
      <c r="I295" s="13">
        <v>0.318772269449822</v>
      </c>
      <c r="J295" s="13">
        <v>0.319260435252961</v>
      </c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>
      <c r="A296" s="11">
        <v>1.0</v>
      </c>
      <c r="B296" s="13" t="s">
        <v>67</v>
      </c>
      <c r="C296" s="13" t="s">
        <v>90</v>
      </c>
      <c r="D296" s="13">
        <v>0.0</v>
      </c>
      <c r="E296" s="13">
        <v>0.0</v>
      </c>
      <c r="F296" s="13">
        <v>0.0</v>
      </c>
      <c r="G296" s="13">
        <v>0.0</v>
      </c>
      <c r="H296" s="13">
        <v>0.0</v>
      </c>
      <c r="I296" s="13">
        <v>0.0</v>
      </c>
      <c r="J296" s="13">
        <v>0.0</v>
      </c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>
      <c r="A297" s="11">
        <v>1.0</v>
      </c>
      <c r="B297" s="13" t="s">
        <v>67</v>
      </c>
      <c r="C297" s="13" t="s">
        <v>92</v>
      </c>
      <c r="D297" s="13">
        <v>2.0</v>
      </c>
      <c r="E297" s="13">
        <v>0.0</v>
      </c>
      <c r="F297" s="13">
        <v>0.0076</v>
      </c>
      <c r="G297" s="13">
        <v>0.103174192096864</v>
      </c>
      <c r="H297" s="13">
        <v>0.103253162022009</v>
      </c>
      <c r="I297" s="13">
        <v>0.0106449139148406</v>
      </c>
      <c r="J297" s="13">
        <v>0.0106612154675433</v>
      </c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>
      <c r="A298" s="11">
        <v>1.0</v>
      </c>
      <c r="B298" s="13" t="s">
        <v>67</v>
      </c>
      <c r="C298" s="13" t="s">
        <v>97</v>
      </c>
      <c r="D298" s="13">
        <v>45.0</v>
      </c>
      <c r="E298" s="13">
        <v>0.0</v>
      </c>
      <c r="F298" s="13">
        <v>3.1361</v>
      </c>
      <c r="G298" s="13">
        <v>5.18685830255387</v>
      </c>
      <c r="H298" s="13">
        <v>5.19082834393307</v>
      </c>
      <c r="I298" s="13">
        <v>26.903499050772</v>
      </c>
      <c r="J298" s="13">
        <v>26.944698896179</v>
      </c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>
      <c r="A299" s="11">
        <v>1.0</v>
      </c>
      <c r="B299" s="13" t="s">
        <v>67</v>
      </c>
      <c r="C299" s="13" t="s">
        <v>99</v>
      </c>
      <c r="D299" s="13">
        <v>32.0</v>
      </c>
      <c r="E299" s="13">
        <v>0.0</v>
      </c>
      <c r="F299" s="13">
        <v>1.0535</v>
      </c>
      <c r="G299" s="13">
        <v>2.65357842500804</v>
      </c>
      <c r="H299" s="13">
        <v>2.65560948418409</v>
      </c>
      <c r="I299" s="13">
        <v>7.04147845766817</v>
      </c>
      <c r="J299" s="13">
        <v>7.05226173248849</v>
      </c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>
      <c r="A300" s="11">
        <v>1.0</v>
      </c>
      <c r="B300" s="13" t="s">
        <v>67</v>
      </c>
      <c r="C300" s="13" t="s">
        <v>100</v>
      </c>
      <c r="D300" s="13">
        <v>45.0</v>
      </c>
      <c r="E300" s="13">
        <v>0.0</v>
      </c>
      <c r="F300" s="13">
        <v>0.1728</v>
      </c>
      <c r="G300" s="13">
        <v>2.11065287490888</v>
      </c>
      <c r="H300" s="13">
        <v>2.11226837677181</v>
      </c>
      <c r="I300" s="13">
        <v>4.45485555836115</v>
      </c>
      <c r="J300" s="13">
        <v>4.46167769551025</v>
      </c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>
      <c r="A301" s="11">
        <v>1.0</v>
      </c>
      <c r="B301" s="13" t="s">
        <v>67</v>
      </c>
      <c r="C301" s="13" t="s">
        <v>101</v>
      </c>
      <c r="D301" s="13">
        <v>178.0</v>
      </c>
      <c r="E301" s="13">
        <v>0.0</v>
      </c>
      <c r="F301" s="13">
        <v>6.815</v>
      </c>
      <c r="G301" s="13">
        <v>11.4837082545228</v>
      </c>
      <c r="H301" s="13">
        <v>11.492497929177</v>
      </c>
      <c r="I301" s="13">
        <v>131.875555274995</v>
      </c>
      <c r="J301" s="13">
        <v>132.077508652139</v>
      </c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>
      <c r="A302" s="11">
        <v>1.0</v>
      </c>
      <c r="B302" s="13" t="s">
        <v>67</v>
      </c>
      <c r="C302" s="13" t="s">
        <v>102</v>
      </c>
      <c r="D302" s="13">
        <v>32.0</v>
      </c>
      <c r="E302" s="13">
        <v>0.0</v>
      </c>
      <c r="F302" s="13">
        <v>2.1957</v>
      </c>
      <c r="G302" s="13">
        <v>3.82670241785937</v>
      </c>
      <c r="H302" s="13">
        <v>3.82963139067078</v>
      </c>
      <c r="I302" s="13">
        <v>14.6436513948507</v>
      </c>
      <c r="J302" s="13">
        <v>14.666076588411</v>
      </c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>
      <c r="A303" s="11">
        <v>1.0</v>
      </c>
      <c r="B303" s="13" t="s">
        <v>67</v>
      </c>
      <c r="C303" s="13" t="s">
        <v>103</v>
      </c>
      <c r="D303" s="13">
        <v>29.0</v>
      </c>
      <c r="E303" s="13">
        <v>0.0</v>
      </c>
      <c r="F303" s="13">
        <v>0.7355</v>
      </c>
      <c r="G303" s="13">
        <v>2.2851859723496</v>
      </c>
      <c r="H303" s="13">
        <v>2.28693506251945</v>
      </c>
      <c r="I303" s="13">
        <v>5.2220749282234</v>
      </c>
      <c r="J303" s="13">
        <v>5.23007198018086</v>
      </c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>
      <c r="A304" s="11">
        <v>1.0</v>
      </c>
      <c r="B304" s="13" t="s">
        <v>67</v>
      </c>
      <c r="C304" s="13" t="s">
        <v>104</v>
      </c>
      <c r="D304" s="13">
        <v>13.0</v>
      </c>
      <c r="E304" s="13">
        <v>0.0</v>
      </c>
      <c r="F304" s="13">
        <v>0.182</v>
      </c>
      <c r="G304" s="13">
        <v>1.04292218755691</v>
      </c>
      <c r="H304" s="13">
        <v>1.04372044422759</v>
      </c>
      <c r="I304" s="13">
        <v>1.0876866892985</v>
      </c>
      <c r="J304" s="13">
        <v>1.08935236569865</v>
      </c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>
      <c r="A305" s="11">
        <v>1.0</v>
      </c>
      <c r="B305" s="13" t="s">
        <v>67</v>
      </c>
      <c r="C305" s="13" t="s">
        <v>105</v>
      </c>
      <c r="D305" s="13">
        <v>29.0</v>
      </c>
      <c r="E305" s="13">
        <v>0.0</v>
      </c>
      <c r="F305" s="13">
        <v>0.4664</v>
      </c>
      <c r="G305" s="13">
        <v>1.68586493505941</v>
      </c>
      <c r="H305" s="13">
        <v>1.68715530259242</v>
      </c>
      <c r="I305" s="13">
        <v>2.84214057926287</v>
      </c>
      <c r="J305" s="13">
        <v>2.84649301506572</v>
      </c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>
      <c r="A306" s="11">
        <v>1.0</v>
      </c>
      <c r="B306" s="13" t="s">
        <v>67</v>
      </c>
      <c r="C306" s="13" t="s">
        <v>106</v>
      </c>
      <c r="D306" s="13">
        <v>20.0</v>
      </c>
      <c r="E306" s="13">
        <v>0.0</v>
      </c>
      <c r="F306" s="13">
        <v>0.3792</v>
      </c>
      <c r="G306" s="13">
        <v>1.5641028471391</v>
      </c>
      <c r="H306" s="13">
        <v>1.56530001749971</v>
      </c>
      <c r="I306" s="13">
        <v>2.44641771642865</v>
      </c>
      <c r="J306" s="13">
        <v>2.45016414478459</v>
      </c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>
      <c r="A307" s="11">
        <v>1.0</v>
      </c>
      <c r="B307" s="13" t="s">
        <v>67</v>
      </c>
      <c r="C307" s="13" t="s">
        <v>107</v>
      </c>
      <c r="D307" s="13">
        <v>178.0</v>
      </c>
      <c r="E307" s="13">
        <v>0.0</v>
      </c>
      <c r="F307" s="13">
        <v>5.1498</v>
      </c>
      <c r="G307" s="13">
        <v>10.5744278540946</v>
      </c>
      <c r="H307" s="13">
        <v>10.5825215620182</v>
      </c>
      <c r="I307" s="13">
        <v>111.818524441451</v>
      </c>
      <c r="J307" s="13">
        <v>111.989762610581</v>
      </c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>
      <c r="A308" s="11">
        <v>1.0</v>
      </c>
      <c r="B308" s="13" t="s">
        <v>67</v>
      </c>
      <c r="C308" s="13" t="s">
        <v>108</v>
      </c>
      <c r="D308" s="13">
        <v>33.0</v>
      </c>
      <c r="E308" s="13">
        <v>0.0</v>
      </c>
      <c r="F308" s="13">
        <v>0.7706</v>
      </c>
      <c r="G308" s="13">
        <v>2.37069143395731</v>
      </c>
      <c r="H308" s="13">
        <v>2.37250597033774</v>
      </c>
      <c r="I308" s="13">
        <v>5.62017787503857</v>
      </c>
      <c r="J308" s="13">
        <v>5.62878457928825</v>
      </c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>
      <c r="A309" s="11">
        <v>1.0</v>
      </c>
      <c r="B309" s="13" t="s">
        <v>67</v>
      </c>
      <c r="C309" s="13" t="s">
        <v>109</v>
      </c>
      <c r="D309" s="13">
        <v>178.0</v>
      </c>
      <c r="E309" s="13">
        <v>0.0</v>
      </c>
      <c r="F309" s="13">
        <v>0.8333</v>
      </c>
      <c r="G309" s="13">
        <v>7.19951932363094</v>
      </c>
      <c r="H309" s="13">
        <v>7.20502986352966</v>
      </c>
      <c r="I309" s="13">
        <v>51.8330784913353</v>
      </c>
      <c r="J309" s="13">
        <v>51.9124553343542</v>
      </c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>
      <c r="A310" s="11">
        <v>1.0</v>
      </c>
      <c r="B310" s="13" t="s">
        <v>67</v>
      </c>
      <c r="C310" s="13" t="s">
        <v>110</v>
      </c>
      <c r="D310" s="13">
        <v>0.0</v>
      </c>
      <c r="E310" s="13">
        <v>0.0</v>
      </c>
      <c r="F310" s="13">
        <v>0.0</v>
      </c>
      <c r="G310" s="13">
        <v>0.0</v>
      </c>
      <c r="H310" s="13">
        <v>0.0</v>
      </c>
      <c r="I310" s="13">
        <v>0.0</v>
      </c>
      <c r="J310" s="13">
        <v>0.0</v>
      </c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>
      <c r="A311" s="11">
        <v>1.0</v>
      </c>
      <c r="B311" s="13" t="s">
        <v>67</v>
      </c>
      <c r="C311" s="13" t="s">
        <v>111</v>
      </c>
      <c r="D311" s="13">
        <v>15.0</v>
      </c>
      <c r="E311" s="13">
        <v>0.0</v>
      </c>
      <c r="F311" s="13">
        <v>0.081</v>
      </c>
      <c r="G311" s="13">
        <v>0.691478154517453</v>
      </c>
      <c r="H311" s="13">
        <v>0.69200741456778</v>
      </c>
      <c r="I311" s="13">
        <v>0.478142038174862</v>
      </c>
      <c r="J311" s="13">
        <v>0.478874261816784</v>
      </c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>
      <c r="A312" s="11">
        <v>1.0</v>
      </c>
      <c r="B312" s="13" t="s">
        <v>67</v>
      </c>
      <c r="C312" s="13" t="s">
        <v>112</v>
      </c>
      <c r="D312" s="13">
        <v>292.0</v>
      </c>
      <c r="E312" s="13">
        <v>0.0</v>
      </c>
      <c r="F312" s="13">
        <v>4.4251</v>
      </c>
      <c r="G312" s="13">
        <v>17.7658844265909</v>
      </c>
      <c r="H312" s="13">
        <v>17.7794825031524</v>
      </c>
      <c r="I312" s="13">
        <v>315.626649458987</v>
      </c>
      <c r="J312" s="13">
        <v>316.109998079904</v>
      </c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>
      <c r="A313" s="11">
        <v>1.0</v>
      </c>
      <c r="B313" s="13" t="s">
        <v>67</v>
      </c>
      <c r="C313" s="13" t="s">
        <v>113</v>
      </c>
      <c r="D313" s="13">
        <v>31.0</v>
      </c>
      <c r="E313" s="13">
        <v>0.0</v>
      </c>
      <c r="F313" s="13">
        <v>0.9281</v>
      </c>
      <c r="G313" s="13">
        <v>3.37050126585316</v>
      </c>
      <c r="H313" s="13">
        <v>3.37308106054073</v>
      </c>
      <c r="I313" s="13">
        <v>11.3602787831177</v>
      </c>
      <c r="J313" s="13">
        <v>11.3776758409785</v>
      </c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>
      <c r="A314" s="11">
        <v>1.0</v>
      </c>
      <c r="B314" s="13" t="s">
        <v>67</v>
      </c>
      <c r="C314" s="13" t="s">
        <v>114</v>
      </c>
      <c r="D314" s="13">
        <v>85.0</v>
      </c>
      <c r="E314" s="13">
        <v>0.0</v>
      </c>
      <c r="F314" s="13">
        <v>4.633</v>
      </c>
      <c r="G314" s="13">
        <v>8.99336542796716</v>
      </c>
      <c r="H314" s="13">
        <v>9.00024898460294</v>
      </c>
      <c r="I314" s="13">
        <v>80.880621720955</v>
      </c>
      <c r="J314" s="13">
        <v>81.0044817848462</v>
      </c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>
      <c r="A315" s="11">
        <v>1.0</v>
      </c>
      <c r="B315" s="13" t="s">
        <v>67</v>
      </c>
      <c r="C315" s="13" t="s">
        <v>115</v>
      </c>
      <c r="D315" s="13">
        <v>196.0</v>
      </c>
      <c r="E315" s="13">
        <v>0.0</v>
      </c>
      <c r="F315" s="13">
        <v>11.2431</v>
      </c>
      <c r="G315" s="13">
        <v>19.055541868367</v>
      </c>
      <c r="H315" s="13">
        <v>19.0701270537158</v>
      </c>
      <c r="I315" s="13">
        <v>363.11367589709</v>
      </c>
      <c r="J315" s="13">
        <v>363.669745844865</v>
      </c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>
      <c r="A316" s="11">
        <v>1.0</v>
      </c>
      <c r="B316" s="13" t="s">
        <v>67</v>
      </c>
      <c r="C316" s="13" t="s">
        <v>116</v>
      </c>
      <c r="D316" s="13">
        <v>198.0</v>
      </c>
      <c r="E316" s="13">
        <v>0.0</v>
      </c>
      <c r="F316" s="13">
        <v>6.4832</v>
      </c>
      <c r="G316" s="13">
        <v>16.5243456284225</v>
      </c>
      <c r="H316" s="13">
        <v>16.5369934263924</v>
      </c>
      <c r="I316" s="13">
        <v>273.053998447567</v>
      </c>
      <c r="J316" s="13">
        <v>273.472151584547</v>
      </c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>
      <c r="A317" s="11">
        <v>1.0</v>
      </c>
      <c r="B317" s="13" t="s">
        <v>67</v>
      </c>
      <c r="C317" s="13" t="s">
        <v>117</v>
      </c>
      <c r="D317" s="13">
        <v>15.0</v>
      </c>
      <c r="E317" s="13">
        <v>0.0</v>
      </c>
      <c r="F317" s="13">
        <v>0.4205</v>
      </c>
      <c r="G317" s="13">
        <v>1.67977965799884</v>
      </c>
      <c r="H317" s="13">
        <v>1.68106536783729</v>
      </c>
      <c r="I317" s="13">
        <v>2.82165969942672</v>
      </c>
      <c r="J317" s="13">
        <v>2.82598077094192</v>
      </c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>
      <c r="A318" s="11">
        <v>1.0</v>
      </c>
      <c r="B318" s="13" t="s">
        <v>67</v>
      </c>
      <c r="C318" s="13" t="s">
        <v>118</v>
      </c>
      <c r="D318" s="13">
        <v>30.0</v>
      </c>
      <c r="E318" s="13">
        <v>0.0</v>
      </c>
      <c r="F318" s="13">
        <v>0.6514</v>
      </c>
      <c r="G318" s="13">
        <v>2.35675675188713</v>
      </c>
      <c r="H318" s="13">
        <v>2.35856062260808</v>
      </c>
      <c r="I318" s="13">
        <v>5.55430238756558</v>
      </c>
      <c r="J318" s="13">
        <v>5.56280821051744</v>
      </c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>
      <c r="A319" s="11">
        <v>1.0</v>
      </c>
      <c r="B319" s="13" t="s">
        <v>67</v>
      </c>
      <c r="C319" s="13" t="s">
        <v>119</v>
      </c>
      <c r="D319" s="13">
        <v>1444.0</v>
      </c>
      <c r="E319" s="13">
        <v>1.0</v>
      </c>
      <c r="F319" s="13">
        <v>44.9327</v>
      </c>
      <c r="G319" s="13">
        <v>98.4409588786446</v>
      </c>
      <c r="H319" s="13">
        <v>98.5163059688022</v>
      </c>
      <c r="I319" s="13">
        <v>9690.62238494701</v>
      </c>
      <c r="J319" s="13">
        <v>9705.46254173866</v>
      </c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>
      <c r="A320" s="11">
        <v>1.0</v>
      </c>
      <c r="B320" s="13" t="s">
        <v>67</v>
      </c>
      <c r="C320" s="13" t="s">
        <v>120</v>
      </c>
      <c r="D320" s="13">
        <v>288.0</v>
      </c>
      <c r="E320" s="13">
        <v>0.0</v>
      </c>
      <c r="F320" s="13">
        <v>8.5933</v>
      </c>
      <c r="G320" s="13">
        <v>18.8065075274098</v>
      </c>
      <c r="H320" s="13">
        <v>18.8209021009121</v>
      </c>
      <c r="I320" s="13">
        <v>353.684725378522</v>
      </c>
      <c r="J320" s="13">
        <v>354.226355892119</v>
      </c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>
      <c r="A321" s="11">
        <v>1.0</v>
      </c>
      <c r="B321" s="13" t="s">
        <v>67</v>
      </c>
      <c r="C321" s="13" t="s">
        <v>121</v>
      </c>
      <c r="D321" s="13">
        <v>231.0</v>
      </c>
      <c r="E321" s="13">
        <v>0.0</v>
      </c>
      <c r="F321" s="13">
        <v>13.6667</v>
      </c>
      <c r="G321" s="13">
        <v>26.3257450453285</v>
      </c>
      <c r="H321" s="13">
        <v>26.3458948722704</v>
      </c>
      <c r="I321" s="13">
        <v>693.044852191642</v>
      </c>
      <c r="J321" s="13">
        <v>694.106176620726</v>
      </c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>
      <c r="A322" s="11">
        <v>1.0</v>
      </c>
      <c r="B322" s="13" t="s">
        <v>67</v>
      </c>
      <c r="C322" s="13" t="s">
        <v>122</v>
      </c>
      <c r="D322" s="13">
        <v>1.0</v>
      </c>
      <c r="E322" s="13">
        <v>0.298507462686567</v>
      </c>
      <c r="F322" s="13">
        <v>0.927051133059908</v>
      </c>
      <c r="G322" s="13">
        <v>0.165257936421582</v>
      </c>
      <c r="H322" s="13">
        <v>0.165384425484434</v>
      </c>
      <c r="I322" s="13">
        <v>0.0273101855503196</v>
      </c>
      <c r="J322" s="13">
        <v>0.0273520081928163</v>
      </c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>
      <c r="A323" s="11">
        <v>1.0</v>
      </c>
      <c r="B323" s="13" t="s">
        <v>67</v>
      </c>
      <c r="C323" s="13" t="s">
        <v>123</v>
      </c>
      <c r="D323" s="13">
        <v>23.0</v>
      </c>
      <c r="E323" s="13">
        <v>0.0</v>
      </c>
      <c r="F323" s="13">
        <v>0.6284</v>
      </c>
      <c r="G323" s="13">
        <v>2.12265737366033</v>
      </c>
      <c r="H323" s="13">
        <v>2.12428206381298</v>
      </c>
      <c r="I323" s="13">
        <v>4.5056743259546</v>
      </c>
      <c r="J323" s="13">
        <v>4.51257428663753</v>
      </c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>
      <c r="A324" s="11">
        <v>1.0</v>
      </c>
      <c r="B324" s="13" t="s">
        <v>67</v>
      </c>
      <c r="C324" s="13" t="s">
        <v>124</v>
      </c>
      <c r="D324" s="13">
        <v>4721.0</v>
      </c>
      <c r="E324" s="13">
        <v>0.0</v>
      </c>
      <c r="F324" s="13">
        <v>60.5092</v>
      </c>
      <c r="G324" s="13">
        <v>245.286200696703</v>
      </c>
      <c r="H324" s="13">
        <v>245.473943702143</v>
      </c>
      <c r="I324" s="13">
        <v>60165.3202522234</v>
      </c>
      <c r="J324" s="13">
        <v>60257.4570366832</v>
      </c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>
      <c r="A325" s="11">
        <v>1.0</v>
      </c>
      <c r="B325" s="13" t="s">
        <v>67</v>
      </c>
      <c r="C325" s="13" t="s">
        <v>125</v>
      </c>
      <c r="D325" s="13">
        <v>1603.0</v>
      </c>
      <c r="E325" s="13">
        <v>0.0</v>
      </c>
      <c r="F325" s="13">
        <v>13.763</v>
      </c>
      <c r="G325" s="13">
        <v>107.673196404889</v>
      </c>
      <c r="H325" s="13">
        <v>107.755609885309</v>
      </c>
      <c r="I325" s="13">
        <v>11593.5172240458</v>
      </c>
      <c r="J325" s="13">
        <v>11611.2714617549</v>
      </c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>
      <c r="A326" s="11">
        <v>1.0</v>
      </c>
      <c r="B326" s="13" t="s">
        <v>67</v>
      </c>
      <c r="C326" s="13" t="s">
        <v>126</v>
      </c>
      <c r="D326" s="13">
        <v>6.0</v>
      </c>
      <c r="E326" s="13">
        <v>1.0</v>
      </c>
      <c r="F326" s="13">
        <v>1.2951</v>
      </c>
      <c r="G326" s="13">
        <v>0.735766406999655</v>
      </c>
      <c r="H326" s="13">
        <v>0.736329565449497</v>
      </c>
      <c r="I326" s="13">
        <v>0.541352205669182</v>
      </c>
      <c r="J326" s="13">
        <v>0.542181228955046</v>
      </c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>
      <c r="A327" s="11">
        <v>1.0</v>
      </c>
      <c r="B327" s="13" t="s">
        <v>67</v>
      </c>
      <c r="C327" s="13" t="s">
        <v>127</v>
      </c>
      <c r="D327" s="13">
        <v>8.0</v>
      </c>
      <c r="E327" s="13">
        <v>0.0</v>
      </c>
      <c r="F327" s="13">
        <v>0.052</v>
      </c>
      <c r="G327" s="13">
        <v>0.472860408800762</v>
      </c>
      <c r="H327" s="13">
        <v>0.473222337984099</v>
      </c>
      <c r="I327" s="13">
        <v>0.223596966211224</v>
      </c>
      <c r="J327" s="13">
        <v>0.223939381167137</v>
      </c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>
      <c r="A328" s="11">
        <v>1.0</v>
      </c>
      <c r="B328" s="13" t="s">
        <v>67</v>
      </c>
      <c r="C328" s="13" t="s">
        <v>128</v>
      </c>
      <c r="D328" s="13">
        <v>14.0</v>
      </c>
      <c r="E328" s="13">
        <v>1.0</v>
      </c>
      <c r="F328" s="13">
        <v>1.3471</v>
      </c>
      <c r="G328" s="13">
        <v>1.04939875032806</v>
      </c>
      <c r="H328" s="13">
        <v>1.0502019641849</v>
      </c>
      <c r="I328" s="13">
        <v>1.10123773719009</v>
      </c>
      <c r="J328" s="13">
        <v>1.10292416557783</v>
      </c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>
      <c r="A329" s="11">
        <v>1.0</v>
      </c>
      <c r="B329" s="13" t="s">
        <v>67</v>
      </c>
      <c r="C329" s="13" t="s">
        <v>129</v>
      </c>
      <c r="D329" s="13">
        <v>79.0</v>
      </c>
      <c r="E329" s="13">
        <v>1.0</v>
      </c>
      <c r="F329" s="13">
        <v>3.3731</v>
      </c>
      <c r="G329" s="13">
        <v>6.52552812968727</v>
      </c>
      <c r="H329" s="13">
        <v>6.53052279412283</v>
      </c>
      <c r="I329" s="13">
        <v>42.5825173713398</v>
      </c>
      <c r="J329" s="13">
        <v>42.6477279645578</v>
      </c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>
      <c r="A330" s="11">
        <v>1.0</v>
      </c>
      <c r="B330" s="13" t="s">
        <v>67</v>
      </c>
      <c r="C330" s="13" t="s">
        <v>130</v>
      </c>
      <c r="D330" s="13">
        <v>22.0</v>
      </c>
      <c r="E330" s="13">
        <v>0.0</v>
      </c>
      <c r="F330" s="13">
        <v>0.5581</v>
      </c>
      <c r="G330" s="13">
        <v>1.85122987837372</v>
      </c>
      <c r="H330" s="13">
        <v>1.85264681687307</v>
      </c>
      <c r="I330" s="13">
        <v>3.42705206258358</v>
      </c>
      <c r="J330" s="13">
        <v>3.43230022806993</v>
      </c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>
      <c r="A331" s="11">
        <v>2.0</v>
      </c>
      <c r="B331" s="13" t="s">
        <v>74</v>
      </c>
      <c r="C331" s="13" t="s">
        <v>60</v>
      </c>
      <c r="D331" s="13">
        <v>162.0</v>
      </c>
      <c r="E331" s="13">
        <v>0.0</v>
      </c>
      <c r="F331" s="13">
        <v>1.7642</v>
      </c>
      <c r="G331" s="13">
        <v>5.32564210607165</v>
      </c>
      <c r="H331" s="13">
        <v>5.32591599545475</v>
      </c>
      <c r="I331" s="13">
        <v>28.3624638419633</v>
      </c>
      <c r="J331" s="13">
        <v>28.3653811906407</v>
      </c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>
      <c r="A332" s="11">
        <v>2.0</v>
      </c>
      <c r="B332" s="13" t="s">
        <v>74</v>
      </c>
      <c r="C332" s="13" t="s">
        <v>61</v>
      </c>
      <c r="D332" s="13">
        <v>1678.0</v>
      </c>
      <c r="E332" s="13">
        <v>0.0</v>
      </c>
      <c r="F332" s="13">
        <v>61.1592</v>
      </c>
      <c r="G332" s="13">
        <v>110.025489339073</v>
      </c>
      <c r="H332" s="13">
        <v>110.031147776647</v>
      </c>
      <c r="I332" s="13">
        <v>12105.6083043025</v>
      </c>
      <c r="J332" s="13">
        <v>12106.8534810464</v>
      </c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>
      <c r="A333" s="11">
        <v>2.0</v>
      </c>
      <c r="B333" s="13" t="s">
        <v>74</v>
      </c>
      <c r="C333" s="13" t="s">
        <v>64</v>
      </c>
      <c r="D333" s="13">
        <v>289.0</v>
      </c>
      <c r="E333" s="13">
        <v>0.0</v>
      </c>
      <c r="F333" s="13">
        <v>26.4471</v>
      </c>
      <c r="G333" s="13">
        <v>27.8966030047341</v>
      </c>
      <c r="H333" s="13">
        <v>27.8980376830762</v>
      </c>
      <c r="I333" s="13">
        <v>778.220459203743</v>
      </c>
      <c r="J333" s="13">
        <v>778.300506566344</v>
      </c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>
      <c r="A334" s="11">
        <v>2.0</v>
      </c>
      <c r="B334" s="13" t="s">
        <v>74</v>
      </c>
      <c r="C334" s="13" t="s">
        <v>65</v>
      </c>
      <c r="D334" s="13">
        <v>265.0</v>
      </c>
      <c r="E334" s="13">
        <v>0.0</v>
      </c>
      <c r="F334" s="13">
        <v>9.2876</v>
      </c>
      <c r="G334" s="13">
        <v>19.2911244337076</v>
      </c>
      <c r="H334" s="13">
        <v>19.2921165458445</v>
      </c>
      <c r="I334" s="13">
        <v>372.147481916792</v>
      </c>
      <c r="J334" s="13">
        <v>372.18576081845</v>
      </c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>
      <c r="A335" s="11">
        <v>2.0</v>
      </c>
      <c r="B335" s="13" t="s">
        <v>74</v>
      </c>
      <c r="C335" s="13" t="s">
        <v>66</v>
      </c>
      <c r="D335" s="13">
        <v>155.0</v>
      </c>
      <c r="E335" s="13">
        <v>0.0</v>
      </c>
      <c r="F335" s="13">
        <v>0.3436</v>
      </c>
      <c r="G335" s="13">
        <v>2.83958608825519</v>
      </c>
      <c r="H335" s="13">
        <v>2.83973212369401</v>
      </c>
      <c r="I335" s="13">
        <v>8.06324915261243</v>
      </c>
      <c r="J335" s="13">
        <v>8.0640785343397</v>
      </c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>
      <c r="A336" s="11">
        <v>2.0</v>
      </c>
      <c r="B336" s="13" t="s">
        <v>74</v>
      </c>
      <c r="C336" s="13" t="s">
        <v>69</v>
      </c>
      <c r="D336" s="13">
        <v>1810016.0</v>
      </c>
      <c r="E336" s="13">
        <v>0.0</v>
      </c>
      <c r="F336" s="13">
        <v>3264.7823</v>
      </c>
      <c r="G336" s="13">
        <v>52932.7254413194</v>
      </c>
      <c r="H336" s="13">
        <v>52935.4476879946</v>
      </c>
      <c r="I336" s="13">
        <v>2.8018734226461E9</v>
      </c>
      <c r="J336" s="13">
        <v>2.80216162192842E9</v>
      </c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>
      <c r="A337" s="11">
        <v>2.0</v>
      </c>
      <c r="B337" s="13" t="s">
        <v>74</v>
      </c>
      <c r="C337" s="13" t="s">
        <v>71</v>
      </c>
      <c r="D337" s="13">
        <v>8665.0</v>
      </c>
      <c r="E337" s="13">
        <v>6.0</v>
      </c>
      <c r="F337" s="13">
        <v>404.0456</v>
      </c>
      <c r="G337" s="13">
        <v>616.252033870737</v>
      </c>
      <c r="H337" s="13">
        <v>616.283726741949</v>
      </c>
      <c r="I337" s="13">
        <v>379766.56924982</v>
      </c>
      <c r="J337" s="13">
        <v>379805.631846946</v>
      </c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>
      <c r="A338" s="11">
        <v>2.0</v>
      </c>
      <c r="B338" s="13" t="s">
        <v>74</v>
      </c>
      <c r="C338" s="13" t="s">
        <v>72</v>
      </c>
      <c r="D338" s="13">
        <v>230.0</v>
      </c>
      <c r="E338" s="13">
        <v>0.0</v>
      </c>
      <c r="F338" s="13">
        <v>5.3858</v>
      </c>
      <c r="G338" s="13">
        <v>14.2581001287148</v>
      </c>
      <c r="H338" s="13">
        <v>14.2588334003411</v>
      </c>
      <c r="I338" s="13">
        <v>203.293419280457</v>
      </c>
      <c r="J338" s="13">
        <v>203.314329938684</v>
      </c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>
      <c r="A339" s="11">
        <v>2.0</v>
      </c>
      <c r="B339" s="13" t="s">
        <v>74</v>
      </c>
      <c r="C339" s="13" t="s">
        <v>75</v>
      </c>
      <c r="D339" s="13">
        <v>818.0</v>
      </c>
      <c r="E339" s="13">
        <v>0.0</v>
      </c>
      <c r="F339" s="13">
        <v>11.8325</v>
      </c>
      <c r="G339" s="13">
        <v>32.0380829838122</v>
      </c>
      <c r="H339" s="13">
        <v>32.0397306519448</v>
      </c>
      <c r="I339" s="13">
        <v>1026.43876127764</v>
      </c>
      <c r="J339" s="13">
        <v>1026.54434024917</v>
      </c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>
      <c r="A340" s="11">
        <v>2.0</v>
      </c>
      <c r="B340" s="13" t="s">
        <v>74</v>
      </c>
      <c r="C340" s="13" t="s">
        <v>77</v>
      </c>
      <c r="D340" s="13">
        <v>15.0</v>
      </c>
      <c r="E340" s="13">
        <v>0.0</v>
      </c>
      <c r="F340" s="13">
        <v>2.541</v>
      </c>
      <c r="G340" s="13">
        <v>1.71496661683325</v>
      </c>
      <c r="H340" s="13">
        <v>1.71505481486447</v>
      </c>
      <c r="I340" s="13">
        <v>2.9411104968525</v>
      </c>
      <c r="J340" s="13">
        <v>2.9414130179898</v>
      </c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>
      <c r="A341" s="11">
        <v>2.0</v>
      </c>
      <c r="B341" s="13" t="s">
        <v>74</v>
      </c>
      <c r="C341" s="13" t="s">
        <v>80</v>
      </c>
      <c r="D341" s="13">
        <v>931.0</v>
      </c>
      <c r="E341" s="13">
        <v>0.0</v>
      </c>
      <c r="F341" s="13">
        <v>9.6096</v>
      </c>
      <c r="G341" s="13">
        <v>41.3674940699934</v>
      </c>
      <c r="H341" s="13">
        <v>41.3696215350399</v>
      </c>
      <c r="I341" s="13">
        <v>1711.26956563094</v>
      </c>
      <c r="J341" s="13">
        <v>1711.44558595244</v>
      </c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>
      <c r="A342" s="11">
        <v>2.0</v>
      </c>
      <c r="B342" s="13" t="s">
        <v>74</v>
      </c>
      <c r="C342" s="13" t="s">
        <v>86</v>
      </c>
      <c r="D342" s="13">
        <v>30.0</v>
      </c>
      <c r="E342" s="13">
        <v>0.0</v>
      </c>
      <c r="F342" s="13">
        <v>0.266</v>
      </c>
      <c r="G342" s="13">
        <v>1.49586177352732</v>
      </c>
      <c r="H342" s="13">
        <v>1.49593870334164</v>
      </c>
      <c r="I342" s="13">
        <v>2.23760244550031</v>
      </c>
      <c r="J342" s="13">
        <v>2.23783260415547</v>
      </c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>
      <c r="A343" s="11">
        <v>2.0</v>
      </c>
      <c r="B343" s="13" t="s">
        <v>74</v>
      </c>
      <c r="C343" s="13" t="s">
        <v>90</v>
      </c>
      <c r="D343" s="13">
        <v>0.0</v>
      </c>
      <c r="E343" s="13">
        <v>0.0</v>
      </c>
      <c r="F343" s="13">
        <v>0.0</v>
      </c>
      <c r="G343" s="13">
        <v>0.0</v>
      </c>
      <c r="H343" s="13">
        <v>0.0</v>
      </c>
      <c r="I343" s="13">
        <v>0.0</v>
      </c>
      <c r="J343" s="13">
        <v>0.0</v>
      </c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>
      <c r="A344" s="11">
        <v>2.0</v>
      </c>
      <c r="B344" s="13" t="s">
        <v>74</v>
      </c>
      <c r="C344" s="13" t="s">
        <v>92</v>
      </c>
      <c r="D344" s="13">
        <v>51.0</v>
      </c>
      <c r="E344" s="13">
        <v>0.0</v>
      </c>
      <c r="F344" s="13">
        <v>0.028</v>
      </c>
      <c r="G344" s="13">
        <v>0.88576053152632</v>
      </c>
      <c r="H344" s="13">
        <v>0.885806084794962</v>
      </c>
      <c r="I344" s="13">
        <v>0.78457171920979</v>
      </c>
      <c r="J344" s="13">
        <v>0.784652419859781</v>
      </c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>
      <c r="A345" s="11">
        <v>2.0</v>
      </c>
      <c r="B345" s="13" t="s">
        <v>74</v>
      </c>
      <c r="C345" s="13" t="s">
        <v>97</v>
      </c>
      <c r="D345" s="13">
        <v>355.0</v>
      </c>
      <c r="E345" s="13">
        <v>0.0</v>
      </c>
      <c r="F345" s="13">
        <v>11.1686</v>
      </c>
      <c r="G345" s="13">
        <v>16.2804812335737</v>
      </c>
      <c r="H345" s="13">
        <v>16.281318513074</v>
      </c>
      <c r="I345" s="13">
        <v>265.054069196745</v>
      </c>
      <c r="J345" s="13">
        <v>265.081332524168</v>
      </c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>
      <c r="A346" s="11">
        <v>2.0</v>
      </c>
      <c r="B346" s="13" t="s">
        <v>74</v>
      </c>
      <c r="C346" s="13" t="s">
        <v>99</v>
      </c>
      <c r="D346" s="13">
        <v>269.0</v>
      </c>
      <c r="E346" s="13">
        <v>0.0</v>
      </c>
      <c r="F346" s="13">
        <v>3.884</v>
      </c>
      <c r="G346" s="13">
        <v>7.94591882076725</v>
      </c>
      <c r="H346" s="13">
        <v>7.9463274668536</v>
      </c>
      <c r="I346" s="13">
        <v>63.1376259062233</v>
      </c>
      <c r="J346" s="13">
        <v>63.144120210472</v>
      </c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>
      <c r="A347" s="11">
        <v>2.0</v>
      </c>
      <c r="B347" s="13" t="s">
        <v>74</v>
      </c>
      <c r="C347" s="13" t="s">
        <v>100</v>
      </c>
      <c r="D347" s="13">
        <v>1901.0</v>
      </c>
      <c r="E347" s="13">
        <v>0.0</v>
      </c>
      <c r="F347" s="13">
        <v>2.3803</v>
      </c>
      <c r="G347" s="13">
        <v>51.3879292826111</v>
      </c>
      <c r="H347" s="13">
        <v>51.3905720828536</v>
      </c>
      <c r="I347" s="13">
        <v>2640.71927595463</v>
      </c>
      <c r="J347" s="13">
        <v>2640.99089900297</v>
      </c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>
      <c r="A348" s="11">
        <v>2.0</v>
      </c>
      <c r="B348" s="13" t="s">
        <v>74</v>
      </c>
      <c r="C348" s="13" t="s">
        <v>101</v>
      </c>
      <c r="D348" s="13">
        <v>1904.0</v>
      </c>
      <c r="E348" s="13">
        <v>1.0</v>
      </c>
      <c r="F348" s="13">
        <v>39.4696</v>
      </c>
      <c r="G348" s="13">
        <v>77.6687665014033</v>
      </c>
      <c r="H348" s="13">
        <v>77.6727608836992</v>
      </c>
      <c r="I348" s="13">
        <v>6032.43728984951</v>
      </c>
      <c r="J348" s="13">
        <v>6033.05778329632</v>
      </c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>
      <c r="A349" s="11">
        <v>2.0</v>
      </c>
      <c r="B349" s="13" t="s">
        <v>74</v>
      </c>
      <c r="C349" s="13" t="s">
        <v>102</v>
      </c>
      <c r="D349" s="13">
        <v>162.0</v>
      </c>
      <c r="E349" s="13">
        <v>0.0</v>
      </c>
      <c r="F349" s="13">
        <v>7.5977</v>
      </c>
      <c r="G349" s="13">
        <v>11.9509179409487</v>
      </c>
      <c r="H349" s="13">
        <v>11.95153255783</v>
      </c>
      <c r="I349" s="13">
        <v>142.824439631289</v>
      </c>
      <c r="J349" s="13">
        <v>142.839130480871</v>
      </c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>
      <c r="A350" s="11">
        <v>2.0</v>
      </c>
      <c r="B350" s="13" t="s">
        <v>74</v>
      </c>
      <c r="C350" s="13" t="s">
        <v>103</v>
      </c>
      <c r="D350" s="13">
        <v>213.0</v>
      </c>
      <c r="E350" s="13">
        <v>0.0</v>
      </c>
      <c r="F350" s="13">
        <v>3.9321</v>
      </c>
      <c r="G350" s="13">
        <v>9.07160765884749</v>
      </c>
      <c r="H350" s="13">
        <v>9.07207419733729</v>
      </c>
      <c r="I350" s="13">
        <v>82.2940655160605</v>
      </c>
      <c r="J350" s="13">
        <v>82.302530241993</v>
      </c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>
      <c r="A351" s="11">
        <v>2.0</v>
      </c>
      <c r="B351" s="13" t="s">
        <v>74</v>
      </c>
      <c r="C351" s="13" t="s">
        <v>104</v>
      </c>
      <c r="D351" s="13">
        <v>122.0</v>
      </c>
      <c r="E351" s="13">
        <v>0.0</v>
      </c>
      <c r="F351" s="13">
        <v>1.3413</v>
      </c>
      <c r="G351" s="13">
        <v>5.6198225035969</v>
      </c>
      <c r="H351" s="13">
        <v>5.62011152221436</v>
      </c>
      <c r="I351" s="13">
        <v>31.5824049719341</v>
      </c>
      <c r="J351" s="13">
        <v>31.5856535221267</v>
      </c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>
      <c r="A352" s="11">
        <v>2.0</v>
      </c>
      <c r="B352" s="13" t="s">
        <v>74</v>
      </c>
      <c r="C352" s="13" t="s">
        <v>105</v>
      </c>
      <c r="D352" s="13">
        <v>140.0</v>
      </c>
      <c r="E352" s="13">
        <v>0.0</v>
      </c>
      <c r="F352" s="13">
        <v>2.4738</v>
      </c>
      <c r="G352" s="13">
        <v>6.30223794140199</v>
      </c>
      <c r="H352" s="13">
        <v>6.30256205557029</v>
      </c>
      <c r="I352" s="13">
        <v>39.7182030700468</v>
      </c>
      <c r="J352" s="13">
        <v>39.7222884643145</v>
      </c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>
      <c r="A353" s="11">
        <v>2.0</v>
      </c>
      <c r="B353" s="13" t="s">
        <v>74</v>
      </c>
      <c r="C353" s="13" t="s">
        <v>106</v>
      </c>
      <c r="D353" s="13">
        <v>233.0</v>
      </c>
      <c r="E353" s="13">
        <v>0.0</v>
      </c>
      <c r="F353" s="13">
        <v>1.4351</v>
      </c>
      <c r="G353" s="13">
        <v>6.11238749975964</v>
      </c>
      <c r="H353" s="13">
        <v>6.11270185021884</v>
      </c>
      <c r="I353" s="13">
        <v>37.3612809472179</v>
      </c>
      <c r="J353" s="13">
        <v>37.3651239096688</v>
      </c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>
      <c r="A354" s="11">
        <v>2.0</v>
      </c>
      <c r="B354" s="13" t="s">
        <v>74</v>
      </c>
      <c r="C354" s="13" t="s">
        <v>107</v>
      </c>
      <c r="D354" s="13">
        <v>1901.0</v>
      </c>
      <c r="E354" s="13">
        <v>0.0</v>
      </c>
      <c r="F354" s="13">
        <v>31.6035</v>
      </c>
      <c r="G354" s="13">
        <v>73.4879494639432</v>
      </c>
      <c r="H354" s="13">
        <v>73.4917288334057</v>
      </c>
      <c r="I354" s="13">
        <v>5400.47871641508</v>
      </c>
      <c r="J354" s="13">
        <v>5401.03420692283</v>
      </c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>
      <c r="A355" s="11">
        <v>2.0</v>
      </c>
      <c r="B355" s="13" t="s">
        <v>74</v>
      </c>
      <c r="C355" s="13" t="s">
        <v>108</v>
      </c>
      <c r="D355" s="13">
        <v>335.0</v>
      </c>
      <c r="E355" s="13">
        <v>0.0</v>
      </c>
      <c r="F355" s="13">
        <v>2.9891</v>
      </c>
      <c r="G355" s="13">
        <v>8.37710919644165</v>
      </c>
      <c r="H355" s="13">
        <v>8.37754001796969</v>
      </c>
      <c r="I355" s="13">
        <v>70.1759584891073</v>
      </c>
      <c r="J355" s="13">
        <v>70.1831767526836</v>
      </c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>
      <c r="A356" s="11">
        <v>2.0</v>
      </c>
      <c r="B356" s="13" t="s">
        <v>74</v>
      </c>
      <c r="C356" s="13" t="s">
        <v>109</v>
      </c>
      <c r="D356" s="13">
        <v>999.0</v>
      </c>
      <c r="E356" s="13">
        <v>0.0</v>
      </c>
      <c r="F356" s="13">
        <v>5.7982</v>
      </c>
      <c r="G356" s="13">
        <v>43.7692378048466</v>
      </c>
      <c r="H356" s="13">
        <v>43.7714887877895</v>
      </c>
      <c r="I356" s="13">
        <v>1915.74617801721</v>
      </c>
      <c r="J356" s="13">
        <v>1915.94323069958</v>
      </c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>
      <c r="A357" s="11">
        <v>2.0</v>
      </c>
      <c r="B357" s="13" t="s">
        <v>74</v>
      </c>
      <c r="C357" s="13" t="s">
        <v>110</v>
      </c>
      <c r="D357" s="13">
        <v>0.0</v>
      </c>
      <c r="E357" s="13">
        <v>0.0</v>
      </c>
      <c r="F357" s="13">
        <v>0.0</v>
      </c>
      <c r="G357" s="13">
        <v>0.0</v>
      </c>
      <c r="H357" s="13">
        <v>0.0</v>
      </c>
      <c r="I357" s="13">
        <v>0.0</v>
      </c>
      <c r="J357" s="13">
        <v>0.0</v>
      </c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>
      <c r="A358" s="11">
        <v>2.0</v>
      </c>
      <c r="B358" s="13" t="s">
        <v>74</v>
      </c>
      <c r="C358" s="13" t="s">
        <v>111</v>
      </c>
      <c r="D358" s="13">
        <v>49.0</v>
      </c>
      <c r="E358" s="13">
        <v>0.0</v>
      </c>
      <c r="F358" s="13">
        <v>0.4225</v>
      </c>
      <c r="G358" s="13">
        <v>1.81138696207767</v>
      </c>
      <c r="H358" s="13">
        <v>1.81148011885533</v>
      </c>
      <c r="I358" s="13">
        <v>3.28112272638499</v>
      </c>
      <c r="J358" s="13">
        <v>3.28146022100815</v>
      </c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>
      <c r="A359" s="11">
        <v>2.0</v>
      </c>
      <c r="B359" s="13" t="s">
        <v>74</v>
      </c>
      <c r="C359" s="13" t="s">
        <v>112</v>
      </c>
      <c r="D359" s="13">
        <v>2466.0</v>
      </c>
      <c r="E359" s="13">
        <v>0.0</v>
      </c>
      <c r="F359" s="13">
        <v>21.3753</v>
      </c>
      <c r="G359" s="13">
        <v>62.7824274305992</v>
      </c>
      <c r="H359" s="13">
        <v>62.7856562319298</v>
      </c>
      <c r="I359" s="13">
        <v>3941.63319407846</v>
      </c>
      <c r="J359" s="13">
        <v>3942.03862847406</v>
      </c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>
      <c r="A360" s="11">
        <v>2.0</v>
      </c>
      <c r="B360" s="13" t="s">
        <v>74</v>
      </c>
      <c r="C360" s="13" t="s">
        <v>113</v>
      </c>
      <c r="D360" s="13">
        <v>358.0</v>
      </c>
      <c r="E360" s="13">
        <v>0.0</v>
      </c>
      <c r="F360" s="13">
        <v>5.6392</v>
      </c>
      <c r="G360" s="13">
        <v>14.5124698024344</v>
      </c>
      <c r="H360" s="13">
        <v>14.5132161558923</v>
      </c>
      <c r="I360" s="13">
        <v>210.61177976657</v>
      </c>
      <c r="J360" s="13">
        <v>210.633443187653</v>
      </c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>
      <c r="A361" s="11">
        <v>2.0</v>
      </c>
      <c r="B361" s="13" t="s">
        <v>74</v>
      </c>
      <c r="C361" s="13" t="s">
        <v>114</v>
      </c>
      <c r="D361" s="13">
        <v>1899.0</v>
      </c>
      <c r="E361" s="13">
        <v>0.0</v>
      </c>
      <c r="F361" s="13">
        <v>33.6472</v>
      </c>
      <c r="G361" s="13">
        <v>78.6092433709348</v>
      </c>
      <c r="H361" s="13">
        <v>78.6132861204744</v>
      </c>
      <c r="I361" s="13">
        <v>6179.41314335086</v>
      </c>
      <c r="J361" s="13">
        <v>6180.04875465958</v>
      </c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>
      <c r="A362" s="11">
        <v>2.0</v>
      </c>
      <c r="B362" s="13" t="s">
        <v>74</v>
      </c>
      <c r="C362" s="13" t="s">
        <v>115</v>
      </c>
      <c r="D362" s="13">
        <v>1001.0</v>
      </c>
      <c r="E362" s="13">
        <v>0.0</v>
      </c>
      <c r="F362" s="13">
        <v>63.5759</v>
      </c>
      <c r="G362" s="13">
        <v>81.2838594294527</v>
      </c>
      <c r="H362" s="13">
        <v>81.2880397302824</v>
      </c>
      <c r="I362" s="13">
        <v>6607.06580374703</v>
      </c>
      <c r="J362" s="13">
        <v>6607.74540319197</v>
      </c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>
      <c r="A363" s="11">
        <v>2.0</v>
      </c>
      <c r="B363" s="13" t="s">
        <v>74</v>
      </c>
      <c r="C363" s="13" t="s">
        <v>116</v>
      </c>
      <c r="D363" s="13">
        <v>1464.0</v>
      </c>
      <c r="E363" s="13">
        <v>0.0</v>
      </c>
      <c r="F363" s="13">
        <v>28.9153</v>
      </c>
      <c r="G363" s="13">
        <v>77.7997797920016</v>
      </c>
      <c r="H363" s="13">
        <v>77.8037809121046</v>
      </c>
      <c r="I363" s="13">
        <v>6052.80573568394</v>
      </c>
      <c r="J363" s="13">
        <v>6053.42832421878</v>
      </c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>
      <c r="A364" s="11">
        <v>2.0</v>
      </c>
      <c r="B364" s="13" t="s">
        <v>74</v>
      </c>
      <c r="C364" s="13" t="s">
        <v>117</v>
      </c>
      <c r="D364" s="13">
        <v>24.0</v>
      </c>
      <c r="E364" s="13">
        <v>0.0</v>
      </c>
      <c r="F364" s="13">
        <v>0.7382</v>
      </c>
      <c r="G364" s="13">
        <v>1.88447718033551</v>
      </c>
      <c r="H364" s="13">
        <v>1.88457409602795</v>
      </c>
      <c r="I364" s="13">
        <v>3.5512542432053</v>
      </c>
      <c r="J364" s="13">
        <v>3.55161952341958</v>
      </c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>
      <c r="A365" s="11">
        <v>2.0</v>
      </c>
      <c r="B365" s="13" t="s">
        <v>74</v>
      </c>
      <c r="C365" s="13" t="s">
        <v>118</v>
      </c>
      <c r="D365" s="13">
        <v>236.0</v>
      </c>
      <c r="E365" s="13">
        <v>0.0</v>
      </c>
      <c r="F365" s="13">
        <v>3.5249</v>
      </c>
      <c r="G365" s="13">
        <v>11.9858443618478</v>
      </c>
      <c r="H365" s="13">
        <v>11.9864607749399</v>
      </c>
      <c r="I365" s="13">
        <v>143.66046506644</v>
      </c>
      <c r="J365" s="13">
        <v>143.675241909174</v>
      </c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>
      <c r="A366" s="11">
        <v>2.0</v>
      </c>
      <c r="B366" s="13" t="s">
        <v>74</v>
      </c>
      <c r="C366" s="13" t="s">
        <v>119</v>
      </c>
      <c r="D366" s="13">
        <v>1463.0</v>
      </c>
      <c r="E366" s="13">
        <v>3.0</v>
      </c>
      <c r="F366" s="13">
        <v>126.5045</v>
      </c>
      <c r="G366" s="13">
        <v>115.058192197827</v>
      </c>
      <c r="H366" s="13">
        <v>115.06410945938</v>
      </c>
      <c r="I366" s="13">
        <v>13238.3875918321</v>
      </c>
      <c r="J366" s="13">
        <v>13239.7492856803</v>
      </c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>
      <c r="A367" s="11">
        <v>2.0</v>
      </c>
      <c r="B367" s="13" t="s">
        <v>74</v>
      </c>
      <c r="C367" s="13" t="s">
        <v>120</v>
      </c>
      <c r="D367" s="13">
        <v>998.0</v>
      </c>
      <c r="E367" s="13">
        <v>0.0</v>
      </c>
      <c r="F367" s="13">
        <v>45.3662</v>
      </c>
      <c r="G367" s="13">
        <v>80.6011130329729</v>
      </c>
      <c r="H367" s="13">
        <v>80.6052582212311</v>
      </c>
      <c r="I367" s="13">
        <v>6496.53942215408</v>
      </c>
      <c r="J367" s="13">
        <v>6497.20765291135</v>
      </c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>
      <c r="A368" s="11">
        <v>2.0</v>
      </c>
      <c r="B368" s="13" t="s">
        <v>74</v>
      </c>
      <c r="C368" s="13" t="s">
        <v>121</v>
      </c>
      <c r="D368" s="13">
        <v>2010.0</v>
      </c>
      <c r="E368" s="13">
        <v>1.0</v>
      </c>
      <c r="F368" s="13">
        <v>87.3433</v>
      </c>
      <c r="G368" s="13">
        <v>150.068847045183</v>
      </c>
      <c r="H368" s="13">
        <v>150.076564849556</v>
      </c>
      <c r="I368" s="13">
        <v>22520.6588534705</v>
      </c>
      <c r="J368" s="13">
        <v>22522.9753170432</v>
      </c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>
      <c r="A369" s="11">
        <v>2.0</v>
      </c>
      <c r="B369" s="13" t="s">
        <v>74</v>
      </c>
      <c r="C369" s="13" t="s">
        <v>151</v>
      </c>
      <c r="D369" s="13">
        <v>18.0</v>
      </c>
      <c r="E369" s="13">
        <v>0.0</v>
      </c>
      <c r="F369" s="13">
        <v>0.0629</v>
      </c>
      <c r="G369" s="13">
        <v>0.561865231998244</v>
      </c>
      <c r="H369" s="13">
        <v>0.561894127841921</v>
      </c>
      <c r="I369" s="13">
        <v>0.315692538928441</v>
      </c>
      <c r="J369" s="13">
        <v>0.315725010903233</v>
      </c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>
      <c r="A370" s="11">
        <v>2.0</v>
      </c>
      <c r="B370" s="13" t="s">
        <v>74</v>
      </c>
      <c r="C370" s="13" t="s">
        <v>152</v>
      </c>
      <c r="D370" s="13">
        <v>72.0</v>
      </c>
      <c r="E370" s="13">
        <v>0.0</v>
      </c>
      <c r="F370" s="13">
        <v>1.9146</v>
      </c>
      <c r="G370" s="13">
        <v>4.3411445596621</v>
      </c>
      <c r="H370" s="13">
        <v>4.34136781788744</v>
      </c>
      <c r="I370" s="13">
        <v>18.8455360878838</v>
      </c>
      <c r="J370" s="13">
        <v>18.8474745301887</v>
      </c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>
      <c r="A371" s="11">
        <v>2.0</v>
      </c>
      <c r="B371" s="13" t="s">
        <v>74</v>
      </c>
      <c r="C371" s="13" t="s">
        <v>153</v>
      </c>
      <c r="D371" s="13">
        <v>160.0</v>
      </c>
      <c r="E371" s="13">
        <v>0.0</v>
      </c>
      <c r="F371" s="13">
        <v>1.9973</v>
      </c>
      <c r="G371" s="13">
        <v>3.34209376141404</v>
      </c>
      <c r="H371" s="13">
        <v>3.3422656400308</v>
      </c>
      <c r="I371" s="13">
        <v>11.1695907100826</v>
      </c>
      <c r="J371" s="13">
        <v>11.1707396085305</v>
      </c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>
      <c r="A372" s="11">
        <v>2.0</v>
      </c>
      <c r="B372" s="13" t="s">
        <v>74</v>
      </c>
      <c r="C372" s="13" t="s">
        <v>154</v>
      </c>
      <c r="D372" s="13">
        <v>32.0</v>
      </c>
      <c r="E372" s="13">
        <v>0.0</v>
      </c>
      <c r="F372" s="13">
        <v>0.3555</v>
      </c>
      <c r="G372" s="13">
        <v>1.21578412751092</v>
      </c>
      <c r="H372" s="13">
        <v>1.21584665337316</v>
      </c>
      <c r="I372" s="13">
        <v>1.4781310447075</v>
      </c>
      <c r="J372" s="13">
        <v>1.47828308451872</v>
      </c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>
      <c r="A373" s="11">
        <v>2.0</v>
      </c>
      <c r="B373" s="13" t="s">
        <v>74</v>
      </c>
      <c r="C373" s="13" t="s">
        <v>155</v>
      </c>
      <c r="D373" s="13">
        <v>19.0</v>
      </c>
      <c r="E373" s="13">
        <v>0.0</v>
      </c>
      <c r="F373" s="13">
        <v>0.0127</v>
      </c>
      <c r="G373" s="13">
        <v>0.262395862941474</v>
      </c>
      <c r="H373" s="13">
        <v>0.262409357547307</v>
      </c>
      <c r="I373" s="13">
        <v>0.0688515888888009</v>
      </c>
      <c r="J373" s="13">
        <v>0.0688586709283904</v>
      </c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>
      <c r="A374" s="11">
        <v>2.0</v>
      </c>
      <c r="B374" s="13" t="s">
        <v>74</v>
      </c>
      <c r="C374" s="13" t="s">
        <v>156</v>
      </c>
      <c r="D374" s="13">
        <v>305.0</v>
      </c>
      <c r="E374" s="13">
        <v>1.0</v>
      </c>
      <c r="F374" s="13">
        <v>11.1224</v>
      </c>
      <c r="G374" s="13">
        <v>16.5837483462057</v>
      </c>
      <c r="H374" s="13">
        <v>16.5846012222558</v>
      </c>
      <c r="I374" s="13">
        <v>275.02070921028</v>
      </c>
      <c r="J374" s="13">
        <v>275.04899770125</v>
      </c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>
      <c r="A375" s="11">
        <v>2.0</v>
      </c>
      <c r="B375" s="13" t="s">
        <v>74</v>
      </c>
      <c r="C375" s="13" t="s">
        <v>157</v>
      </c>
      <c r="D375" s="13">
        <v>13.0</v>
      </c>
      <c r="E375" s="13">
        <v>0.0</v>
      </c>
      <c r="F375" s="13">
        <v>0.1554</v>
      </c>
      <c r="G375" s="13">
        <v>0.560463609176525</v>
      </c>
      <c r="H375" s="13">
        <v>0.560492432936948</v>
      </c>
      <c r="I375" s="13">
        <v>0.314119457211177</v>
      </c>
      <c r="J375" s="13">
        <v>0.314151767379579</v>
      </c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>
      <c r="A376" s="11">
        <v>2.0</v>
      </c>
      <c r="B376" s="13" t="s">
        <v>74</v>
      </c>
      <c r="C376" s="13" t="s">
        <v>158</v>
      </c>
      <c r="D376" s="13">
        <v>93.0</v>
      </c>
      <c r="E376" s="13">
        <v>0.0</v>
      </c>
      <c r="F376" s="13">
        <v>0.3745</v>
      </c>
      <c r="G376" s="13">
        <v>2.36775156474341</v>
      </c>
      <c r="H376" s="13">
        <v>2.36787333447605</v>
      </c>
      <c r="I376" s="13">
        <v>5.60624747234487</v>
      </c>
      <c r="J376" s="13">
        <v>5.60682412812273</v>
      </c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>
      <c r="A377" s="11">
        <v>2.0</v>
      </c>
      <c r="B377" s="13" t="s">
        <v>74</v>
      </c>
      <c r="C377" s="13" t="s">
        <v>159</v>
      </c>
      <c r="D377" s="13">
        <v>9.0</v>
      </c>
      <c r="E377" s="13">
        <v>-1.0</v>
      </c>
      <c r="F377" s="13">
        <v>0.6525</v>
      </c>
      <c r="G377" s="13">
        <v>1.00439781761464</v>
      </c>
      <c r="H377" s="13">
        <v>1.00444947221199</v>
      </c>
      <c r="I377" s="13">
        <v>1.00881497602905</v>
      </c>
      <c r="J377" s="13">
        <v>1.00891874222695</v>
      </c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>
      <c r="A378" s="11">
        <v>2.0</v>
      </c>
      <c r="B378" s="13" t="s">
        <v>74</v>
      </c>
      <c r="C378" s="13" t="s">
        <v>160</v>
      </c>
      <c r="D378" s="13">
        <v>140.0</v>
      </c>
      <c r="E378" s="13">
        <v>0.0</v>
      </c>
      <c r="F378" s="13">
        <v>0.653</v>
      </c>
      <c r="G378" s="13">
        <v>3.7258348302224</v>
      </c>
      <c r="H378" s="13">
        <v>3.72602644403776</v>
      </c>
      <c r="I378" s="13">
        <v>13.8818451820984</v>
      </c>
      <c r="J378" s="13">
        <v>13.8832730616687</v>
      </c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>
      <c r="A379" s="11">
        <v>2.0</v>
      </c>
      <c r="B379" s="13" t="s">
        <v>74</v>
      </c>
      <c r="C379" s="13" t="s">
        <v>161</v>
      </c>
      <c r="D379" s="13">
        <v>9.0</v>
      </c>
      <c r="E379" s="13">
        <v>0.0</v>
      </c>
      <c r="F379" s="13">
        <v>0.7821</v>
      </c>
      <c r="G379" s="13">
        <v>0.937916039578055</v>
      </c>
      <c r="H379" s="13">
        <v>0.937964275122307</v>
      </c>
      <c r="I379" s="13">
        <v>0.879686497297785</v>
      </c>
      <c r="J379" s="13">
        <v>0.879776981405715</v>
      </c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>
      <c r="A380" s="11">
        <v>2.0</v>
      </c>
      <c r="B380" s="13" t="s">
        <v>74</v>
      </c>
      <c r="C380" s="13" t="s">
        <v>162</v>
      </c>
      <c r="D380" s="13">
        <v>41.0</v>
      </c>
      <c r="E380" s="13">
        <v>0.0</v>
      </c>
      <c r="F380" s="13">
        <v>0.2243</v>
      </c>
      <c r="G380" s="13">
        <v>1.27030549711534</v>
      </c>
      <c r="H380" s="13">
        <v>1.27037082692572</v>
      </c>
      <c r="I380" s="13">
        <v>1.61367605600146</v>
      </c>
      <c r="J380" s="13">
        <v>1.61384203790395</v>
      </c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>
      <c r="A381" s="11">
        <v>2.0</v>
      </c>
      <c r="B381" s="13" t="s">
        <v>74</v>
      </c>
      <c r="C381" s="13" t="s">
        <v>163</v>
      </c>
      <c r="D381" s="13">
        <v>78.0</v>
      </c>
      <c r="E381" s="13">
        <v>0.0</v>
      </c>
      <c r="F381" s="13">
        <v>1.0995</v>
      </c>
      <c r="G381" s="13">
        <v>2.39438703727524</v>
      </c>
      <c r="H381" s="13">
        <v>2.39451017682827</v>
      </c>
      <c r="I381" s="13">
        <v>5.73308928427171</v>
      </c>
      <c r="J381" s="13">
        <v>5.73367898693415</v>
      </c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>
      <c r="A382" s="11">
        <v>2.0</v>
      </c>
      <c r="B382" s="13" t="s">
        <v>74</v>
      </c>
      <c r="C382" s="13" t="s">
        <v>164</v>
      </c>
      <c r="D382" s="13">
        <v>87.0</v>
      </c>
      <c r="E382" s="13">
        <v>0.0</v>
      </c>
      <c r="F382" s="13">
        <v>4.116</v>
      </c>
      <c r="G382" s="13">
        <v>5.7710361497674</v>
      </c>
      <c r="H382" s="13">
        <v>5.77133294506445</v>
      </c>
      <c r="I382" s="13">
        <v>33.3048582419221</v>
      </c>
      <c r="J382" s="13">
        <v>33.3082839627863</v>
      </c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>
      <c r="A383" s="11">
        <v>2.0</v>
      </c>
      <c r="B383" s="13" t="s">
        <v>74</v>
      </c>
      <c r="C383" s="13" t="s">
        <v>165</v>
      </c>
      <c r="D383" s="13">
        <v>56.0</v>
      </c>
      <c r="E383" s="13">
        <v>0.0</v>
      </c>
      <c r="F383" s="13">
        <v>0.9746</v>
      </c>
      <c r="G383" s="13">
        <v>3.08711204070762</v>
      </c>
      <c r="H383" s="13">
        <v>3.0872708060162</v>
      </c>
      <c r="I383" s="13">
        <v>9.53026075188197</v>
      </c>
      <c r="J383" s="13">
        <v>9.53124102967994</v>
      </c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>
      <c r="A384" s="11">
        <v>2.0</v>
      </c>
      <c r="B384" s="13" t="s">
        <v>74</v>
      </c>
      <c r="C384" s="13" t="s">
        <v>166</v>
      </c>
      <c r="D384" s="13">
        <v>1.0</v>
      </c>
      <c r="E384" s="13">
        <v>0.0</v>
      </c>
      <c r="F384" s="13">
        <v>1.0E-4</v>
      </c>
      <c r="G384" s="13">
        <v>0.0101409238753006</v>
      </c>
      <c r="H384" s="13">
        <v>0.0101414454070387</v>
      </c>
      <c r="I384" s="13">
        <v>1.02838337044642E-4</v>
      </c>
      <c r="J384" s="13">
        <v>1.02848914943947E-4</v>
      </c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>
      <c r="A385" s="11">
        <v>2.0</v>
      </c>
      <c r="B385" s="13" t="s">
        <v>74</v>
      </c>
      <c r="C385" s="13" t="s">
        <v>167</v>
      </c>
      <c r="D385" s="13">
        <v>7.0</v>
      </c>
      <c r="E385" s="13">
        <v>0.0</v>
      </c>
      <c r="F385" s="13">
        <v>0.1091</v>
      </c>
      <c r="G385" s="13">
        <v>0.40505151534762</v>
      </c>
      <c r="H385" s="13">
        <v>0.405072346508906</v>
      </c>
      <c r="I385" s="13">
        <v>0.164066730085403</v>
      </c>
      <c r="J385" s="13">
        <v>0.164083605906231</v>
      </c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>
      <c r="A386" s="11">
        <v>2.0</v>
      </c>
      <c r="B386" s="13" t="s">
        <v>74</v>
      </c>
      <c r="C386" s="13" t="s">
        <v>168</v>
      </c>
      <c r="D386" s="13">
        <v>193.0</v>
      </c>
      <c r="E386" s="13">
        <v>1.0</v>
      </c>
      <c r="F386" s="13">
        <v>11.7621</v>
      </c>
      <c r="G386" s="13">
        <v>12.4790424394268</v>
      </c>
      <c r="H386" s="13">
        <v>12.479684216919</v>
      </c>
      <c r="I386" s="13">
        <v>155.726500205015</v>
      </c>
      <c r="J386" s="13">
        <v>155.742518154018</v>
      </c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>
      <c r="A387" s="11">
        <v>2.0</v>
      </c>
      <c r="B387" s="13" t="s">
        <v>74</v>
      </c>
      <c r="C387" s="13" t="s">
        <v>169</v>
      </c>
      <c r="D387" s="13">
        <v>42.0</v>
      </c>
      <c r="E387" s="13">
        <v>0.0</v>
      </c>
      <c r="F387" s="13">
        <v>1.0215</v>
      </c>
      <c r="G387" s="13">
        <v>2.38124307244028</v>
      </c>
      <c r="H387" s="13">
        <v>2.38136553601991</v>
      </c>
      <c r="I387" s="13">
        <v>5.67031857004485</v>
      </c>
      <c r="J387" s="13">
        <v>5.6709018161434</v>
      </c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>
      <c r="A388" s="11">
        <v>2.0</v>
      </c>
      <c r="B388" s="13" t="s">
        <v>74</v>
      </c>
      <c r="C388" s="13" t="s">
        <v>170</v>
      </c>
      <c r="D388" s="13">
        <v>83.0</v>
      </c>
      <c r="E388" s="13">
        <v>1.0</v>
      </c>
      <c r="F388" s="13">
        <v>2.8405</v>
      </c>
      <c r="G388" s="13">
        <v>4.36873394942094</v>
      </c>
      <c r="H388" s="13">
        <v>4.36895862652512</v>
      </c>
      <c r="I388" s="13">
        <v>19.0858363208231</v>
      </c>
      <c r="J388" s="13">
        <v>19.0877994802883</v>
      </c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>
      <c r="A389" s="11">
        <v>2.0</v>
      </c>
      <c r="B389" s="13" t="s">
        <v>74</v>
      </c>
      <c r="C389" s="13" t="s">
        <v>122</v>
      </c>
      <c r="D389" s="13">
        <v>1.0</v>
      </c>
      <c r="E389" s="13">
        <v>0.0793650793650793</v>
      </c>
      <c r="F389" s="13">
        <v>0.750599034769175</v>
      </c>
      <c r="G389" s="13">
        <v>0.254568439215239</v>
      </c>
      <c r="H389" s="13">
        <v>0.254581531269002</v>
      </c>
      <c r="I389" s="13">
        <v>0.0648050902444832</v>
      </c>
      <c r="J389" s="13">
        <v>0.0648117560632699</v>
      </c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>
      <c r="A390" s="11">
        <v>2.0</v>
      </c>
      <c r="B390" s="13" t="s">
        <v>74</v>
      </c>
      <c r="C390" s="13" t="s">
        <v>123</v>
      </c>
      <c r="D390" s="13">
        <v>395.0</v>
      </c>
      <c r="E390" s="13">
        <v>0.0</v>
      </c>
      <c r="F390" s="13">
        <v>7.9223</v>
      </c>
      <c r="G390" s="13">
        <v>18.9042754833033</v>
      </c>
      <c r="H390" s="13">
        <v>18.9052477004081</v>
      </c>
      <c r="I390" s="13">
        <v>357.371631548622</v>
      </c>
      <c r="J390" s="13">
        <v>357.408390613789</v>
      </c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>
      <c r="A391" s="11">
        <v>2.0</v>
      </c>
      <c r="B391" s="13" t="s">
        <v>74</v>
      </c>
      <c r="C391" s="13" t="s">
        <v>124</v>
      </c>
      <c r="D391" s="13">
        <v>310809.0</v>
      </c>
      <c r="E391" s="13">
        <v>0.0</v>
      </c>
      <c r="F391" s="13">
        <v>645.9652</v>
      </c>
      <c r="G391" s="13">
        <v>4093.15793963232</v>
      </c>
      <c r="H391" s="13">
        <v>4093.36844429648</v>
      </c>
      <c r="I391" s="13">
        <v>1.67539419187751E7</v>
      </c>
      <c r="J391" s="13">
        <v>1.67556652207622E7</v>
      </c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>
      <c r="A392" s="11">
        <v>2.0</v>
      </c>
      <c r="B392" s="13" t="s">
        <v>74</v>
      </c>
      <c r="C392" s="13" t="s">
        <v>125</v>
      </c>
      <c r="D392" s="13">
        <v>16088.0</v>
      </c>
      <c r="E392" s="13">
        <v>0.0</v>
      </c>
      <c r="F392" s="13">
        <v>128.4476</v>
      </c>
      <c r="G392" s="13">
        <v>446.463052941472</v>
      </c>
      <c r="H392" s="13">
        <v>446.486013832893</v>
      </c>
      <c r="I392" s="13">
        <v>199329.257641819</v>
      </c>
      <c r="J392" s="13">
        <v>199349.760548386</v>
      </c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>
      <c r="A393" s="11">
        <v>2.0</v>
      </c>
      <c r="B393" s="13" t="s">
        <v>74</v>
      </c>
      <c r="C393" s="13" t="s">
        <v>126</v>
      </c>
      <c r="D393" s="13">
        <v>14.0</v>
      </c>
      <c r="E393" s="13">
        <v>1.0</v>
      </c>
      <c r="F393" s="13">
        <v>2.3584</v>
      </c>
      <c r="G393" s="13">
        <v>1.63046805585015</v>
      </c>
      <c r="H393" s="13">
        <v>1.6305519082535</v>
      </c>
      <c r="I393" s="13">
        <v>2.65842608114777</v>
      </c>
      <c r="J393" s="13">
        <v>2.65869952550913</v>
      </c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>
      <c r="A394" s="11">
        <v>2.0</v>
      </c>
      <c r="B394" s="13" t="s">
        <v>74</v>
      </c>
      <c r="C394" s="13" t="s">
        <v>127</v>
      </c>
      <c r="D394" s="13">
        <v>62.0</v>
      </c>
      <c r="E394" s="13">
        <v>0.0</v>
      </c>
      <c r="F394" s="13">
        <v>1.3536</v>
      </c>
      <c r="G394" s="13">
        <v>3.94136210897591</v>
      </c>
      <c r="H394" s="13">
        <v>3.94156480701965</v>
      </c>
      <c r="I394" s="13">
        <v>15.534335274071</v>
      </c>
      <c r="J394" s="13">
        <v>15.5359331279359</v>
      </c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>
      <c r="A395" s="11">
        <v>2.0</v>
      </c>
      <c r="B395" s="13" t="s">
        <v>74</v>
      </c>
      <c r="C395" s="13" t="s">
        <v>128</v>
      </c>
      <c r="D395" s="13">
        <v>68.0</v>
      </c>
      <c r="E395" s="13">
        <v>1.0</v>
      </c>
      <c r="F395" s="13">
        <v>3.712</v>
      </c>
      <c r="G395" s="13">
        <v>4.79858288102154</v>
      </c>
      <c r="H395" s="13">
        <v>4.79882966457906</v>
      </c>
      <c r="I395" s="13">
        <v>23.026397666033</v>
      </c>
      <c r="J395" s="13">
        <v>23.028766149644</v>
      </c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>
      <c r="A396" s="11">
        <v>2.0</v>
      </c>
      <c r="B396" s="13" t="s">
        <v>74</v>
      </c>
      <c r="C396" s="13" t="s">
        <v>129</v>
      </c>
      <c r="D396" s="13">
        <v>1421.0</v>
      </c>
      <c r="E396" s="13">
        <v>1.0</v>
      </c>
      <c r="F396" s="13">
        <v>32.5979</v>
      </c>
      <c r="G396" s="13">
        <v>66.6369256159756</v>
      </c>
      <c r="H396" s="13">
        <v>66.6403526480751</v>
      </c>
      <c r="I396" s="13">
        <v>4440.47985554906</v>
      </c>
      <c r="J396" s="13">
        <v>4440.93660105981</v>
      </c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>
      <c r="A397" s="11">
        <v>2.0</v>
      </c>
      <c r="B397" s="13" t="s">
        <v>74</v>
      </c>
      <c r="C397" s="13" t="s">
        <v>130</v>
      </c>
      <c r="D397" s="13">
        <v>523.0</v>
      </c>
      <c r="E397" s="13">
        <v>0.0</v>
      </c>
      <c r="F397" s="13">
        <v>12.4238</v>
      </c>
      <c r="G397" s="13">
        <v>28.2273799582396</v>
      </c>
      <c r="H397" s="13">
        <v>28.2288316479193</v>
      </c>
      <c r="I397" s="13">
        <v>796.784979306827</v>
      </c>
      <c r="J397" s="13">
        <v>796.86693620657</v>
      </c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>
      <c r="A398" s="11">
        <v>2.0</v>
      </c>
      <c r="B398" s="13" t="s">
        <v>76</v>
      </c>
      <c r="C398" s="13" t="s">
        <v>60</v>
      </c>
      <c r="D398" s="13">
        <v>347.0</v>
      </c>
      <c r="E398" s="13">
        <v>0.0</v>
      </c>
      <c r="F398" s="13">
        <v>1.874</v>
      </c>
      <c r="G398" s="13">
        <v>6.95249174786826</v>
      </c>
      <c r="H398" s="13">
        <v>6.95250236261066</v>
      </c>
      <c r="I398" s="13">
        <v>48.3371415041762</v>
      </c>
      <c r="J398" s="13">
        <v>48.3372891021069</v>
      </c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>
      <c r="A399" s="11">
        <v>2.0</v>
      </c>
      <c r="B399" s="13" t="s">
        <v>76</v>
      </c>
      <c r="C399" s="13" t="s">
        <v>61</v>
      </c>
      <c r="D399" s="13">
        <v>5266.0</v>
      </c>
      <c r="E399" s="13">
        <v>0.0</v>
      </c>
      <c r="F399" s="13">
        <v>82.6541</v>
      </c>
      <c r="G399" s="13">
        <v>169.397923691445</v>
      </c>
      <c r="H399" s="13">
        <v>169.39818232035</v>
      </c>
      <c r="I399" s="13">
        <v>28695.6565509729</v>
      </c>
      <c r="J399" s="13">
        <v>28695.7441734386</v>
      </c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>
      <c r="A400" s="11">
        <v>2.0</v>
      </c>
      <c r="B400" s="13" t="s">
        <v>76</v>
      </c>
      <c r="C400" s="13" t="s">
        <v>64</v>
      </c>
      <c r="D400" s="13">
        <v>1188.0</v>
      </c>
      <c r="E400" s="13">
        <v>0.0</v>
      </c>
      <c r="F400" s="13">
        <v>27.1802</v>
      </c>
      <c r="G400" s="13">
        <v>35.9032209490812</v>
      </c>
      <c r="H400" s="13">
        <v>35.9032757644561</v>
      </c>
      <c r="I400" s="13">
        <v>1289.04127451854</v>
      </c>
      <c r="J400" s="13">
        <v>1289.04521061858</v>
      </c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>
      <c r="A401" s="11">
        <v>2.0</v>
      </c>
      <c r="B401" s="13" t="s">
        <v>76</v>
      </c>
      <c r="C401" s="13" t="s">
        <v>65</v>
      </c>
      <c r="D401" s="13">
        <v>553.0</v>
      </c>
      <c r="E401" s="13">
        <v>0.0</v>
      </c>
      <c r="F401" s="13">
        <v>11.8096</v>
      </c>
      <c r="G401" s="13">
        <v>24.0510399085193</v>
      </c>
      <c r="H401" s="13">
        <v>24.0510766285331</v>
      </c>
      <c r="I401" s="13">
        <v>578.452520681189</v>
      </c>
      <c r="J401" s="13">
        <v>578.454286991574</v>
      </c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>
      <c r="A402" s="11">
        <v>2.0</v>
      </c>
      <c r="B402" s="13" t="s">
        <v>76</v>
      </c>
      <c r="C402" s="13" t="s">
        <v>66</v>
      </c>
      <c r="D402" s="13">
        <v>362.0</v>
      </c>
      <c r="E402" s="13">
        <v>0.0</v>
      </c>
      <c r="F402" s="13">
        <v>0.5224</v>
      </c>
      <c r="G402" s="13">
        <v>4.1380849360383</v>
      </c>
      <c r="H402" s="13">
        <v>4.13809125387473</v>
      </c>
      <c r="I402" s="13">
        <v>17.1237469378671</v>
      </c>
      <c r="J402" s="13">
        <v>17.1237992253945</v>
      </c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>
      <c r="A403" s="11">
        <v>2.0</v>
      </c>
      <c r="B403" s="13" t="s">
        <v>76</v>
      </c>
      <c r="C403" s="13" t="s">
        <v>69</v>
      </c>
      <c r="D403" s="13">
        <v>1809934.0</v>
      </c>
      <c r="E403" s="13">
        <v>0.0</v>
      </c>
      <c r="F403" s="13">
        <v>1843.8955</v>
      </c>
      <c r="G403" s="13">
        <v>24915.1664594679</v>
      </c>
      <c r="H403" s="13">
        <v>24915.2044987901</v>
      </c>
      <c r="I403" s="13">
        <v>6.20765519702996E8</v>
      </c>
      <c r="J403" s="13">
        <v>6.20767415216534E8</v>
      </c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>
      <c r="A404" s="11">
        <v>2.0</v>
      </c>
      <c r="B404" s="13" t="s">
        <v>76</v>
      </c>
      <c r="C404" s="13" t="s">
        <v>71</v>
      </c>
      <c r="D404" s="13">
        <v>34838.0</v>
      </c>
      <c r="E404" s="13">
        <v>5.0</v>
      </c>
      <c r="F404" s="13">
        <v>467.6079</v>
      </c>
      <c r="G404" s="13">
        <v>798.697537369207</v>
      </c>
      <c r="H404" s="13">
        <v>798.698756783617</v>
      </c>
      <c r="I404" s="13">
        <v>637917.756199636</v>
      </c>
      <c r="J404" s="13">
        <v>637919.704087695</v>
      </c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>
      <c r="A405" s="11">
        <v>2.0</v>
      </c>
      <c r="B405" s="13" t="s">
        <v>76</v>
      </c>
      <c r="C405" s="13" t="s">
        <v>72</v>
      </c>
      <c r="D405" s="13">
        <v>543.0</v>
      </c>
      <c r="E405" s="13">
        <v>0.0</v>
      </c>
      <c r="F405" s="13">
        <v>7.1155</v>
      </c>
      <c r="G405" s="13">
        <v>15.3057394935575</v>
      </c>
      <c r="H405" s="13">
        <v>15.3057628616517</v>
      </c>
      <c r="I405" s="13">
        <v>234.265661444646</v>
      </c>
      <c r="J405" s="13">
        <v>234.266376777117</v>
      </c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>
      <c r="A406" s="11">
        <v>2.0</v>
      </c>
      <c r="B406" s="13" t="s">
        <v>76</v>
      </c>
      <c r="C406" s="13" t="s">
        <v>75</v>
      </c>
      <c r="D406" s="13">
        <v>8144.0</v>
      </c>
      <c r="E406" s="13">
        <v>0.0</v>
      </c>
      <c r="F406" s="13">
        <v>20.5826</v>
      </c>
      <c r="G406" s="13">
        <v>143.130756353201</v>
      </c>
      <c r="H406" s="13">
        <v>143.130974878611</v>
      </c>
      <c r="I406" s="13">
        <v>20486.4134142394</v>
      </c>
      <c r="J406" s="13">
        <v>20486.4759697016</v>
      </c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>
      <c r="A407" s="11">
        <v>2.0</v>
      </c>
      <c r="B407" s="13" t="s">
        <v>76</v>
      </c>
      <c r="C407" s="13" t="s">
        <v>77</v>
      </c>
      <c r="D407" s="13">
        <v>104.0</v>
      </c>
      <c r="E407" s="13">
        <v>-1.0</v>
      </c>
      <c r="F407" s="13">
        <v>3.1111</v>
      </c>
      <c r="G407" s="13">
        <v>2.08991830777324</v>
      </c>
      <c r="H407" s="13">
        <v>2.08992149856372</v>
      </c>
      <c r="I407" s="13">
        <v>4.36775853316576</v>
      </c>
      <c r="J407" s="13">
        <v>4.36777187015883</v>
      </c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>
      <c r="A408" s="11">
        <v>2.0</v>
      </c>
      <c r="B408" s="13" t="s">
        <v>76</v>
      </c>
      <c r="C408" s="13" t="s">
        <v>80</v>
      </c>
      <c r="D408" s="13">
        <v>2816.0</v>
      </c>
      <c r="E408" s="13">
        <v>0.0</v>
      </c>
      <c r="F408" s="13">
        <v>13.0012</v>
      </c>
      <c r="G408" s="13">
        <v>63.1533374197889</v>
      </c>
      <c r="H408" s="13">
        <v>63.1534338393796</v>
      </c>
      <c r="I408" s="13">
        <v>3988.34402725771</v>
      </c>
      <c r="J408" s="13">
        <v>3988.3562057049</v>
      </c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>
      <c r="A409" s="11">
        <v>2.0</v>
      </c>
      <c r="B409" s="13" t="s">
        <v>76</v>
      </c>
      <c r="C409" s="13" t="s">
        <v>86</v>
      </c>
      <c r="D409" s="13">
        <v>168.0</v>
      </c>
      <c r="E409" s="13">
        <v>0.0</v>
      </c>
      <c r="F409" s="13">
        <v>0.1934</v>
      </c>
      <c r="G409" s="13">
        <v>1.50026551237475</v>
      </c>
      <c r="H409" s="13">
        <v>1.50026780291066</v>
      </c>
      <c r="I409" s="13">
        <v>2.2507966076211</v>
      </c>
      <c r="J409" s="13">
        <v>2.25080348045038</v>
      </c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>
      <c r="A410" s="11">
        <v>2.0</v>
      </c>
      <c r="B410" s="13" t="s">
        <v>76</v>
      </c>
      <c r="C410" s="13" t="s">
        <v>90</v>
      </c>
      <c r="D410" s="13">
        <v>0.0</v>
      </c>
      <c r="E410" s="13">
        <v>0.0</v>
      </c>
      <c r="F410" s="13">
        <v>0.0</v>
      </c>
      <c r="G410" s="13">
        <v>0.0</v>
      </c>
      <c r="H410" s="13">
        <v>0.0</v>
      </c>
      <c r="I410" s="13">
        <v>0.0</v>
      </c>
      <c r="J410" s="13">
        <v>0.0</v>
      </c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>
      <c r="A411" s="11">
        <v>2.0</v>
      </c>
      <c r="B411" s="13" t="s">
        <v>76</v>
      </c>
      <c r="C411" s="13" t="s">
        <v>92</v>
      </c>
      <c r="D411" s="13">
        <v>223.0</v>
      </c>
      <c r="E411" s="13">
        <v>0.0</v>
      </c>
      <c r="F411" s="13">
        <v>0.0334</v>
      </c>
      <c r="G411" s="13">
        <v>1.83719935983353</v>
      </c>
      <c r="H411" s="13">
        <v>1.83720216478443</v>
      </c>
      <c r="I411" s="13">
        <v>3.37530148777275</v>
      </c>
      <c r="J411" s="13">
        <v>3.3753117942886</v>
      </c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>
      <c r="A412" s="11">
        <v>2.0</v>
      </c>
      <c r="B412" s="13" t="s">
        <v>76</v>
      </c>
      <c r="C412" s="13" t="s">
        <v>97</v>
      </c>
      <c r="D412" s="13">
        <v>904.0</v>
      </c>
      <c r="E412" s="13">
        <v>0.0</v>
      </c>
      <c r="F412" s="13">
        <v>12.505</v>
      </c>
      <c r="G412" s="13">
        <v>19.7983685610107</v>
      </c>
      <c r="H412" s="13">
        <v>19.7983987882429</v>
      </c>
      <c r="I412" s="13">
        <v>391.975397677617</v>
      </c>
      <c r="J412" s="13">
        <v>391.976594578298</v>
      </c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>
      <c r="A413" s="11">
        <v>2.0</v>
      </c>
      <c r="B413" s="13" t="s">
        <v>76</v>
      </c>
      <c r="C413" s="13" t="s">
        <v>99</v>
      </c>
      <c r="D413" s="13">
        <v>891.0</v>
      </c>
      <c r="E413" s="13">
        <v>0.0</v>
      </c>
      <c r="F413" s="13">
        <v>5.4683</v>
      </c>
      <c r="G413" s="13">
        <v>12.0744992641709</v>
      </c>
      <c r="H413" s="13">
        <v>12.0745176989572</v>
      </c>
      <c r="I413" s="13">
        <v>145.793532480464</v>
      </c>
      <c r="J413" s="13">
        <v>145.793977662431</v>
      </c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>
      <c r="A414" s="11">
        <v>2.0</v>
      </c>
      <c r="B414" s="13" t="s">
        <v>76</v>
      </c>
      <c r="C414" s="13" t="s">
        <v>100</v>
      </c>
      <c r="D414" s="13">
        <v>1901.0</v>
      </c>
      <c r="E414" s="13">
        <v>0.0</v>
      </c>
      <c r="F414" s="13">
        <v>1.1249</v>
      </c>
      <c r="G414" s="13">
        <v>14.9296201386463</v>
      </c>
      <c r="H414" s="13">
        <v>14.9296429324989</v>
      </c>
      <c r="I414" s="13">
        <v>222.893557484273</v>
      </c>
      <c r="J414" s="13">
        <v>222.894238091914</v>
      </c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>
      <c r="A415" s="11">
        <v>2.0</v>
      </c>
      <c r="B415" s="13" t="s">
        <v>76</v>
      </c>
      <c r="C415" s="13" t="s">
        <v>101</v>
      </c>
      <c r="D415" s="13">
        <v>1904.0</v>
      </c>
      <c r="E415" s="13">
        <v>1.0</v>
      </c>
      <c r="F415" s="13">
        <v>33.3048</v>
      </c>
      <c r="G415" s="13">
        <v>60.1994022048066</v>
      </c>
      <c r="H415" s="13">
        <v>60.1994941144659</v>
      </c>
      <c r="I415" s="13">
        <v>3623.96802581608</v>
      </c>
      <c r="J415" s="13">
        <v>3623.97909163761</v>
      </c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>
      <c r="A416" s="11">
        <v>2.0</v>
      </c>
      <c r="B416" s="13" t="s">
        <v>76</v>
      </c>
      <c r="C416" s="13" t="s">
        <v>102</v>
      </c>
      <c r="D416" s="13">
        <v>353.0</v>
      </c>
      <c r="E416" s="13">
        <v>0.0</v>
      </c>
      <c r="F416" s="13">
        <v>8.5064</v>
      </c>
      <c r="G416" s="13">
        <v>14.3009971698818</v>
      </c>
      <c r="H416" s="13">
        <v>14.3010190039819</v>
      </c>
      <c r="I416" s="13">
        <v>204.518520052968</v>
      </c>
      <c r="J416" s="13">
        <v>204.519144552253</v>
      </c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>
      <c r="A417" s="11">
        <v>2.0</v>
      </c>
      <c r="B417" s="13" t="s">
        <v>76</v>
      </c>
      <c r="C417" s="13" t="s">
        <v>103</v>
      </c>
      <c r="D417" s="13">
        <v>1263.0</v>
      </c>
      <c r="E417" s="13">
        <v>0.0</v>
      </c>
      <c r="F417" s="13">
        <v>6.8048</v>
      </c>
      <c r="G417" s="13">
        <v>20.9133401946572</v>
      </c>
      <c r="H417" s="13">
        <v>20.9133721241764</v>
      </c>
      <c r="I417" s="13">
        <v>437.367798097465</v>
      </c>
      <c r="J417" s="13">
        <v>437.369133604281</v>
      </c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>
      <c r="A418" s="11">
        <v>2.0</v>
      </c>
      <c r="B418" s="13" t="s">
        <v>76</v>
      </c>
      <c r="C418" s="13" t="s">
        <v>104</v>
      </c>
      <c r="D418" s="13">
        <v>263.0</v>
      </c>
      <c r="E418" s="13">
        <v>0.0</v>
      </c>
      <c r="F418" s="13">
        <v>1.2141</v>
      </c>
      <c r="G418" s="13">
        <v>5.6290033361215</v>
      </c>
      <c r="H418" s="13">
        <v>5.6290119302231</v>
      </c>
      <c r="I418" s="13">
        <v>31.685678558067</v>
      </c>
      <c r="J418" s="13">
        <v>31.685775310594</v>
      </c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>
      <c r="A419" s="11">
        <v>2.0</v>
      </c>
      <c r="B419" s="13" t="s">
        <v>76</v>
      </c>
      <c r="C419" s="13" t="s">
        <v>105</v>
      </c>
      <c r="D419" s="13">
        <v>253.0</v>
      </c>
      <c r="E419" s="13">
        <v>0.0</v>
      </c>
      <c r="F419" s="13">
        <v>2.6161</v>
      </c>
      <c r="G419" s="13">
        <v>8.58184754714122</v>
      </c>
      <c r="H419" s="13">
        <v>8.5818606495086</v>
      </c>
      <c r="I419" s="13">
        <v>73.6481073223737</v>
      </c>
      <c r="J419" s="13">
        <v>73.6483322075841</v>
      </c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>
      <c r="A420" s="11">
        <v>2.0</v>
      </c>
      <c r="B420" s="13" t="s">
        <v>76</v>
      </c>
      <c r="C420" s="13" t="s">
        <v>106</v>
      </c>
      <c r="D420" s="13">
        <v>891.0</v>
      </c>
      <c r="E420" s="13">
        <v>0.0</v>
      </c>
      <c r="F420" s="13">
        <v>1.7977</v>
      </c>
      <c r="G420" s="13">
        <v>8.90163734679331</v>
      </c>
      <c r="H420" s="13">
        <v>8.90165093740094</v>
      </c>
      <c r="I420" s="13">
        <v>79.2391474538254</v>
      </c>
      <c r="J420" s="13">
        <v>79.2393894113311</v>
      </c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>
      <c r="A421" s="11">
        <v>2.0</v>
      </c>
      <c r="B421" s="13" t="s">
        <v>76</v>
      </c>
      <c r="C421" s="13" t="s">
        <v>107</v>
      </c>
      <c r="D421" s="13">
        <v>1901.0</v>
      </c>
      <c r="E421" s="13">
        <v>0.0</v>
      </c>
      <c r="F421" s="13">
        <v>22.2937</v>
      </c>
      <c r="G421" s="13">
        <v>49.5058552588591</v>
      </c>
      <c r="H421" s="13">
        <v>49.5059308421062</v>
      </c>
      <c r="I421" s="13">
        <v>2450.82970491111</v>
      </c>
      <c r="J421" s="13">
        <v>2450.8371885434</v>
      </c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>
      <c r="A422" s="11">
        <v>2.0</v>
      </c>
      <c r="B422" s="13" t="s">
        <v>76</v>
      </c>
      <c r="C422" s="13" t="s">
        <v>108</v>
      </c>
      <c r="D422" s="13">
        <v>894.0</v>
      </c>
      <c r="E422" s="13">
        <v>0.0</v>
      </c>
      <c r="F422" s="13">
        <v>4.303</v>
      </c>
      <c r="G422" s="13">
        <v>12.2009812597149</v>
      </c>
      <c r="H422" s="13">
        <v>12.200999887608</v>
      </c>
      <c r="I422" s="13">
        <v>148.863943699914</v>
      </c>
      <c r="J422" s="13">
        <v>148.864398257411</v>
      </c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>
      <c r="A423" s="11">
        <v>2.0</v>
      </c>
      <c r="B423" s="13" t="s">
        <v>76</v>
      </c>
      <c r="C423" s="13" t="s">
        <v>109</v>
      </c>
      <c r="D423" s="13">
        <v>1447.0</v>
      </c>
      <c r="E423" s="13">
        <v>0.0</v>
      </c>
      <c r="F423" s="13">
        <v>5.3918</v>
      </c>
      <c r="G423" s="13">
        <v>38.4447259923068</v>
      </c>
      <c r="H423" s="13">
        <v>38.4447846879339</v>
      </c>
      <c r="I423" s="13">
        <v>1477.99695662355</v>
      </c>
      <c r="J423" s="13">
        <v>1478.0014697016</v>
      </c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>
      <c r="A424" s="11">
        <v>2.0</v>
      </c>
      <c r="B424" s="13" t="s">
        <v>76</v>
      </c>
      <c r="C424" s="13" t="s">
        <v>110</v>
      </c>
      <c r="D424" s="13">
        <v>0.0</v>
      </c>
      <c r="E424" s="13">
        <v>0.0</v>
      </c>
      <c r="F424" s="13">
        <v>0.0</v>
      </c>
      <c r="G424" s="13">
        <v>0.0</v>
      </c>
      <c r="H424" s="13">
        <v>0.0</v>
      </c>
      <c r="I424" s="13">
        <v>0.0</v>
      </c>
      <c r="J424" s="13">
        <v>0.0</v>
      </c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>
      <c r="A425" s="11">
        <v>2.0</v>
      </c>
      <c r="B425" s="13" t="s">
        <v>76</v>
      </c>
      <c r="C425" s="13" t="s">
        <v>111</v>
      </c>
      <c r="D425" s="13">
        <v>141.0</v>
      </c>
      <c r="E425" s="13">
        <v>0.0</v>
      </c>
      <c r="F425" s="13">
        <v>0.4257</v>
      </c>
      <c r="G425" s="13">
        <v>2.97303895818327</v>
      </c>
      <c r="H425" s="13">
        <v>2.97304349728146</v>
      </c>
      <c r="I425" s="13">
        <v>8.83896064687551</v>
      </c>
      <c r="J425" s="13">
        <v>8.83898763672762</v>
      </c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>
      <c r="A426" s="11">
        <v>2.0</v>
      </c>
      <c r="B426" s="13" t="s">
        <v>76</v>
      </c>
      <c r="C426" s="13" t="s">
        <v>112</v>
      </c>
      <c r="D426" s="13">
        <v>11511.0</v>
      </c>
      <c r="E426" s="13">
        <v>0.0</v>
      </c>
      <c r="F426" s="13">
        <v>32.007</v>
      </c>
      <c r="G426" s="13">
        <v>127.49222263552</v>
      </c>
      <c r="H426" s="13">
        <v>127.492417284741</v>
      </c>
      <c r="I426" s="13">
        <v>16254.266832545</v>
      </c>
      <c r="J426" s="13">
        <v>16254.3164651065</v>
      </c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>
      <c r="A427" s="11">
        <v>2.0</v>
      </c>
      <c r="B427" s="13" t="s">
        <v>76</v>
      </c>
      <c r="C427" s="13" t="s">
        <v>113</v>
      </c>
      <c r="D427" s="13">
        <v>5472.0</v>
      </c>
      <c r="E427" s="13">
        <v>0.0</v>
      </c>
      <c r="F427" s="13">
        <v>7.7</v>
      </c>
      <c r="G427" s="13">
        <v>42.0761273278577</v>
      </c>
      <c r="H427" s="13">
        <v>42.0761915677402</v>
      </c>
      <c r="I427" s="13">
        <v>1770.40049091009</v>
      </c>
      <c r="J427" s="13">
        <v>1770.40589684517</v>
      </c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>
      <c r="A428" s="11">
        <v>2.0</v>
      </c>
      <c r="B428" s="13" t="s">
        <v>76</v>
      </c>
      <c r="C428" s="13" t="s">
        <v>114</v>
      </c>
      <c r="D428" s="13">
        <v>3266.0</v>
      </c>
      <c r="E428" s="13">
        <v>0.0</v>
      </c>
      <c r="F428" s="13">
        <v>30.5352</v>
      </c>
      <c r="G428" s="13">
        <v>78.9031029923753</v>
      </c>
      <c r="H428" s="13">
        <v>78.9032234579786</v>
      </c>
      <c r="I428" s="13">
        <v>6225.69966182538</v>
      </c>
      <c r="J428" s="13">
        <v>6225.71867205971</v>
      </c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>
      <c r="A429" s="11">
        <v>2.0</v>
      </c>
      <c r="B429" s="13" t="s">
        <v>76</v>
      </c>
      <c r="C429" s="13" t="s">
        <v>115</v>
      </c>
      <c r="D429" s="13">
        <v>1493.0</v>
      </c>
      <c r="E429" s="13">
        <v>0.0</v>
      </c>
      <c r="F429" s="13">
        <v>71.2971</v>
      </c>
      <c r="G429" s="13">
        <v>83.8405244908282</v>
      </c>
      <c r="H429" s="13">
        <v>83.840652494658</v>
      </c>
      <c r="I429" s="13">
        <v>7029.23354689716</v>
      </c>
      <c r="J429" s="13">
        <v>7029.25501073</v>
      </c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>
      <c r="A430" s="11">
        <v>2.0</v>
      </c>
      <c r="B430" s="13" t="s">
        <v>76</v>
      </c>
      <c r="C430" s="13" t="s">
        <v>116</v>
      </c>
      <c r="D430" s="13">
        <v>10385.0</v>
      </c>
      <c r="E430" s="13">
        <v>0.0</v>
      </c>
      <c r="F430" s="13">
        <v>44.1598</v>
      </c>
      <c r="G430" s="13">
        <v>129.069707161665</v>
      </c>
      <c r="H430" s="13">
        <v>129.069904219316</v>
      </c>
      <c r="I430" s="13">
        <v>16658.9893067981</v>
      </c>
      <c r="J430" s="13">
        <v>16659.0401751836</v>
      </c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>
      <c r="A431" s="11">
        <v>2.0</v>
      </c>
      <c r="B431" s="13" t="s">
        <v>76</v>
      </c>
      <c r="C431" s="13" t="s">
        <v>117</v>
      </c>
      <c r="D431" s="13">
        <v>296.0</v>
      </c>
      <c r="E431" s="13">
        <v>0.0</v>
      </c>
      <c r="F431" s="13">
        <v>0.9053</v>
      </c>
      <c r="G431" s="13">
        <v>3.33118300915691</v>
      </c>
      <c r="H431" s="13">
        <v>3.33118809505285</v>
      </c>
      <c r="I431" s="13">
        <v>11.0967802404957</v>
      </c>
      <c r="J431" s="13">
        <v>11.0968141246218</v>
      </c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>
      <c r="A432" s="11">
        <v>2.0</v>
      </c>
      <c r="B432" s="13" t="s">
        <v>76</v>
      </c>
      <c r="C432" s="13" t="s">
        <v>118</v>
      </c>
      <c r="D432" s="13">
        <v>620.0</v>
      </c>
      <c r="E432" s="13">
        <v>0.0</v>
      </c>
      <c r="F432" s="13">
        <v>4.929</v>
      </c>
      <c r="G432" s="13">
        <v>17.6830955959151</v>
      </c>
      <c r="H432" s="13">
        <v>17.6831225936465</v>
      </c>
      <c r="I432" s="13">
        <v>312.691869854272</v>
      </c>
      <c r="J432" s="13">
        <v>312.692824661931</v>
      </c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>
      <c r="A433" s="11">
        <v>2.0</v>
      </c>
      <c r="B433" s="13" t="s">
        <v>76</v>
      </c>
      <c r="C433" s="13" t="s">
        <v>119</v>
      </c>
      <c r="D433" s="13">
        <v>2102.0</v>
      </c>
      <c r="E433" s="13">
        <v>1.0</v>
      </c>
      <c r="F433" s="13">
        <v>134.616</v>
      </c>
      <c r="G433" s="13">
        <v>116.789931159534</v>
      </c>
      <c r="H433" s="13">
        <v>116.790109468992</v>
      </c>
      <c r="I433" s="13">
        <v>13639.8880202488</v>
      </c>
      <c r="J433" s="13">
        <v>13639.9296697792</v>
      </c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>
      <c r="A434" s="11">
        <v>2.0</v>
      </c>
      <c r="B434" s="13" t="s">
        <v>76</v>
      </c>
      <c r="C434" s="13" t="s">
        <v>120</v>
      </c>
      <c r="D434" s="13">
        <v>2234.0</v>
      </c>
      <c r="E434" s="13">
        <v>0.0</v>
      </c>
      <c r="F434" s="13">
        <v>59.9038</v>
      </c>
      <c r="G434" s="13">
        <v>105.001004841352</v>
      </c>
      <c r="H434" s="13">
        <v>105.001165152024</v>
      </c>
      <c r="I434" s="13">
        <v>11025.2110176938</v>
      </c>
      <c r="J434" s="13">
        <v>11025.2446832826</v>
      </c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>
      <c r="A435" s="11">
        <v>2.0</v>
      </c>
      <c r="B435" s="13" t="s">
        <v>76</v>
      </c>
      <c r="C435" s="13" t="s">
        <v>121</v>
      </c>
      <c r="D435" s="13">
        <v>15766.0</v>
      </c>
      <c r="E435" s="13">
        <v>1.0</v>
      </c>
      <c r="F435" s="13">
        <v>99.7081</v>
      </c>
      <c r="G435" s="13">
        <v>220.745807680436</v>
      </c>
      <c r="H435" s="13">
        <v>220.746144704912</v>
      </c>
      <c r="I435" s="13">
        <v>48728.7116084883</v>
      </c>
      <c r="J435" s="13">
        <v>48728.8604020821</v>
      </c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>
      <c r="A436" s="11">
        <v>2.0</v>
      </c>
      <c r="B436" s="13" t="s">
        <v>76</v>
      </c>
      <c r="C436" s="13" t="s">
        <v>151</v>
      </c>
      <c r="D436" s="13">
        <v>137.0</v>
      </c>
      <c r="E436" s="13">
        <v>0.0</v>
      </c>
      <c r="F436" s="13">
        <v>0.1937</v>
      </c>
      <c r="G436" s="13">
        <v>1.20682387063751</v>
      </c>
      <c r="H436" s="13">
        <v>1.2068257131603</v>
      </c>
      <c r="I436" s="13">
        <v>1.4564238547405</v>
      </c>
      <c r="J436" s="13">
        <v>1.45642830194487</v>
      </c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>
      <c r="A437" s="11">
        <v>2.0</v>
      </c>
      <c r="B437" s="13" t="s">
        <v>76</v>
      </c>
      <c r="C437" s="13" t="s">
        <v>152</v>
      </c>
      <c r="D437" s="13">
        <v>782.0</v>
      </c>
      <c r="E437" s="13">
        <v>0.0</v>
      </c>
      <c r="F437" s="13">
        <v>7.4332</v>
      </c>
      <c r="G437" s="13">
        <v>15.1330448756347</v>
      </c>
      <c r="H437" s="13">
        <v>15.1330679800668</v>
      </c>
      <c r="I437" s="13">
        <v>229.009047207975</v>
      </c>
      <c r="J437" s="13">
        <v>229.009746489323</v>
      </c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>
      <c r="A438" s="11">
        <v>2.0</v>
      </c>
      <c r="B438" s="13" t="s">
        <v>76</v>
      </c>
      <c r="C438" s="13" t="s">
        <v>153</v>
      </c>
      <c r="D438" s="13">
        <v>272.0</v>
      </c>
      <c r="E438" s="13">
        <v>0.0</v>
      </c>
      <c r="F438" s="13">
        <v>4.4354</v>
      </c>
      <c r="G438" s="13">
        <v>4.69078793153312</v>
      </c>
      <c r="H438" s="13">
        <v>4.69079509321088</v>
      </c>
      <c r="I438" s="13">
        <v>22.0034914186167</v>
      </c>
      <c r="J438" s="13">
        <v>22.0035586064913</v>
      </c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>
      <c r="A439" s="11">
        <v>2.0</v>
      </c>
      <c r="B439" s="13" t="s">
        <v>76</v>
      </c>
      <c r="C439" s="13" t="s">
        <v>154</v>
      </c>
      <c r="D439" s="13">
        <v>204.0</v>
      </c>
      <c r="E439" s="13">
        <v>0.0</v>
      </c>
      <c r="F439" s="13">
        <v>1.0572</v>
      </c>
      <c r="G439" s="13">
        <v>3.15662128898483</v>
      </c>
      <c r="H439" s="13">
        <v>3.15662610836802</v>
      </c>
      <c r="I439" s="13">
        <v>9.96425796207225</v>
      </c>
      <c r="J439" s="13">
        <v>9.96428838803063</v>
      </c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>
      <c r="A440" s="11">
        <v>2.0</v>
      </c>
      <c r="B440" s="13" t="s">
        <v>76</v>
      </c>
      <c r="C440" s="13" t="s">
        <v>155</v>
      </c>
      <c r="D440" s="13">
        <v>67.0</v>
      </c>
      <c r="E440" s="13">
        <v>0.0</v>
      </c>
      <c r="F440" s="13">
        <v>0.0567</v>
      </c>
      <c r="G440" s="13">
        <v>0.682435026779536</v>
      </c>
      <c r="H440" s="13">
        <v>0.682436068689729</v>
      </c>
      <c r="I440" s="13">
        <v>0.465717565775586</v>
      </c>
      <c r="J440" s="13">
        <v>0.465718987848692</v>
      </c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>
      <c r="A441" s="11">
        <v>2.0</v>
      </c>
      <c r="B441" s="13" t="s">
        <v>76</v>
      </c>
      <c r="C441" s="13" t="s">
        <v>156</v>
      </c>
      <c r="D441" s="13">
        <v>2022.0</v>
      </c>
      <c r="E441" s="13">
        <v>1.0</v>
      </c>
      <c r="F441" s="13">
        <v>32.5923</v>
      </c>
      <c r="G441" s="13">
        <v>59.1025868498053</v>
      </c>
      <c r="H441" s="13">
        <v>59.1026770848976</v>
      </c>
      <c r="I441" s="13">
        <v>3493.11577233878</v>
      </c>
      <c r="J441" s="13">
        <v>3493.12643860169</v>
      </c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>
      <c r="A442" s="11">
        <v>2.0</v>
      </c>
      <c r="B442" s="13" t="s">
        <v>76</v>
      </c>
      <c r="C442" s="13" t="s">
        <v>157</v>
      </c>
      <c r="D442" s="13">
        <v>68.0</v>
      </c>
      <c r="E442" s="13">
        <v>0.0</v>
      </c>
      <c r="F442" s="13">
        <v>0.64</v>
      </c>
      <c r="G442" s="13">
        <v>1.64387470867697</v>
      </c>
      <c r="H442" s="13">
        <v>1.64387721846874</v>
      </c>
      <c r="I442" s="13">
        <v>2.7023240578278</v>
      </c>
      <c r="J442" s="13">
        <v>2.70233230940054</v>
      </c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>
      <c r="A443" s="11">
        <v>2.0</v>
      </c>
      <c r="B443" s="13" t="s">
        <v>76</v>
      </c>
      <c r="C443" s="13" t="s">
        <v>158</v>
      </c>
      <c r="D443" s="13">
        <v>619.0</v>
      </c>
      <c r="E443" s="13">
        <v>0.0</v>
      </c>
      <c r="F443" s="13">
        <v>1.6723</v>
      </c>
      <c r="G443" s="13">
        <v>6.44720514531684</v>
      </c>
      <c r="H443" s="13">
        <v>6.44721498861106</v>
      </c>
      <c r="I443" s="13">
        <v>41.5664541857999</v>
      </c>
      <c r="J443" s="13">
        <v>41.5665811093711</v>
      </c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>
      <c r="A444" s="11">
        <v>2.0</v>
      </c>
      <c r="B444" s="13" t="s">
        <v>76</v>
      </c>
      <c r="C444" s="13" t="s">
        <v>159</v>
      </c>
      <c r="D444" s="13">
        <v>18.0</v>
      </c>
      <c r="E444" s="13">
        <v>-1.0</v>
      </c>
      <c r="F444" s="13">
        <v>1.7083</v>
      </c>
      <c r="G444" s="13">
        <v>1.61541721148314</v>
      </c>
      <c r="H444" s="13">
        <v>1.61541967782733</v>
      </c>
      <c r="I444" s="13">
        <v>2.60957276715599</v>
      </c>
      <c r="J444" s="13">
        <v>2.60958073551176</v>
      </c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>
      <c r="A445" s="11">
        <v>2.0</v>
      </c>
      <c r="B445" s="13" t="s">
        <v>76</v>
      </c>
      <c r="C445" s="13" t="s">
        <v>160</v>
      </c>
      <c r="D445" s="13">
        <v>1073.0</v>
      </c>
      <c r="E445" s="13">
        <v>0.0</v>
      </c>
      <c r="F445" s="13">
        <v>2.5908</v>
      </c>
      <c r="G445" s="13">
        <v>11.509087863157</v>
      </c>
      <c r="H445" s="13">
        <v>11.5091054346993</v>
      </c>
      <c r="I445" s="13">
        <v>132.459103441869</v>
      </c>
      <c r="J445" s="13">
        <v>132.459507907027</v>
      </c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>
      <c r="A446" s="11">
        <v>2.0</v>
      </c>
      <c r="B446" s="13" t="s">
        <v>76</v>
      </c>
      <c r="C446" s="13" t="s">
        <v>161</v>
      </c>
      <c r="D446" s="13">
        <v>26.0</v>
      </c>
      <c r="E446" s="13">
        <v>0.0</v>
      </c>
      <c r="F446" s="13">
        <v>1.449</v>
      </c>
      <c r="G446" s="13">
        <v>1.47042106783018</v>
      </c>
      <c r="H446" s="13">
        <v>1.47042331280096</v>
      </c>
      <c r="I446" s="13">
        <v>2.16213811671885</v>
      </c>
      <c r="J446" s="13">
        <v>2.16214471882857</v>
      </c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>
      <c r="A447" s="11">
        <v>2.0</v>
      </c>
      <c r="B447" s="13" t="s">
        <v>76</v>
      </c>
      <c r="C447" s="13" t="s">
        <v>162</v>
      </c>
      <c r="D447" s="13">
        <v>599.0</v>
      </c>
      <c r="E447" s="13">
        <v>0.0</v>
      </c>
      <c r="F447" s="13">
        <v>0.651</v>
      </c>
      <c r="G447" s="13">
        <v>3.26735949696396</v>
      </c>
      <c r="H447" s="13">
        <v>3.26736448541712</v>
      </c>
      <c r="I447" s="13">
        <v>10.6756380824006</v>
      </c>
      <c r="J447" s="13">
        <v>10.6756706805651</v>
      </c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>
      <c r="A448" s="11">
        <v>2.0</v>
      </c>
      <c r="B448" s="13" t="s">
        <v>76</v>
      </c>
      <c r="C448" s="13" t="s">
        <v>163</v>
      </c>
      <c r="D448" s="13">
        <v>293.0</v>
      </c>
      <c r="E448" s="13">
        <v>0.0</v>
      </c>
      <c r="F448" s="13">
        <v>1.3173</v>
      </c>
      <c r="G448" s="13">
        <v>5.68085414929839</v>
      </c>
      <c r="H448" s="13">
        <v>5.68086282256341</v>
      </c>
      <c r="I448" s="13">
        <v>32.2721038656008</v>
      </c>
      <c r="J448" s="13">
        <v>32.2722024087831</v>
      </c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>
      <c r="A449" s="11">
        <v>2.0</v>
      </c>
      <c r="B449" s="13" t="s">
        <v>76</v>
      </c>
      <c r="C449" s="13" t="s">
        <v>164</v>
      </c>
      <c r="D449" s="13">
        <v>325.0</v>
      </c>
      <c r="E449" s="13">
        <v>0.0</v>
      </c>
      <c r="F449" s="13">
        <v>11.4527</v>
      </c>
      <c r="G449" s="13">
        <v>12.6086416226638</v>
      </c>
      <c r="H449" s="13">
        <v>12.6086608729539</v>
      </c>
      <c r="I449" s="13">
        <v>158.977843568771</v>
      </c>
      <c r="J449" s="13">
        <v>158.978329009159</v>
      </c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>
      <c r="A450" s="11">
        <v>2.0</v>
      </c>
      <c r="B450" s="13" t="s">
        <v>76</v>
      </c>
      <c r="C450" s="13" t="s">
        <v>165</v>
      </c>
      <c r="D450" s="13">
        <v>1760.0</v>
      </c>
      <c r="E450" s="13">
        <v>0.0</v>
      </c>
      <c r="F450" s="13">
        <v>4.183</v>
      </c>
      <c r="G450" s="13">
        <v>15.8648732982932</v>
      </c>
      <c r="H450" s="13">
        <v>15.864897520047</v>
      </c>
      <c r="I450" s="13">
        <v>251.694204770896</v>
      </c>
      <c r="J450" s="13">
        <v>251.694973321593</v>
      </c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>
      <c r="A451" s="11">
        <v>2.0</v>
      </c>
      <c r="B451" s="13" t="s">
        <v>76</v>
      </c>
      <c r="C451" s="13" t="s">
        <v>166</v>
      </c>
      <c r="D451" s="13">
        <v>13.0</v>
      </c>
      <c r="E451" s="13">
        <v>0.0</v>
      </c>
      <c r="F451" s="13">
        <v>6.0E-4</v>
      </c>
      <c r="G451" s="13">
        <v>0.0428695235153039</v>
      </c>
      <c r="H451" s="13">
        <v>0.042869588966507</v>
      </c>
      <c r="I451" s="13">
        <v>0.00183779604642919</v>
      </c>
      <c r="J451" s="13">
        <v>0.00183780165815726</v>
      </c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>
      <c r="A452" s="11">
        <v>2.0</v>
      </c>
      <c r="B452" s="13" t="s">
        <v>76</v>
      </c>
      <c r="C452" s="13" t="s">
        <v>167</v>
      </c>
      <c r="D452" s="13">
        <v>33.0</v>
      </c>
      <c r="E452" s="13">
        <v>0.0</v>
      </c>
      <c r="F452" s="13">
        <v>0.4256</v>
      </c>
      <c r="G452" s="13">
        <v>1.06002549422194</v>
      </c>
      <c r="H452" s="13">
        <v>1.06002711261977</v>
      </c>
      <c r="I452" s="13">
        <v>1.12365404840048</v>
      </c>
      <c r="J452" s="13">
        <v>1.12365747948902</v>
      </c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>
      <c r="A453" s="11">
        <v>2.0</v>
      </c>
      <c r="B453" s="13" t="s">
        <v>76</v>
      </c>
      <c r="C453" s="13" t="s">
        <v>168</v>
      </c>
      <c r="D453" s="13">
        <v>791.0</v>
      </c>
      <c r="E453" s="13">
        <v>0.0</v>
      </c>
      <c r="F453" s="13">
        <v>26.7359</v>
      </c>
      <c r="G453" s="13">
        <v>23.1784682741877</v>
      </c>
      <c r="H453" s="13">
        <v>23.1785036619996</v>
      </c>
      <c r="I453" s="13">
        <v>537.241391537528</v>
      </c>
      <c r="J453" s="13">
        <v>537.24303200933</v>
      </c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>
      <c r="A454" s="11">
        <v>2.0</v>
      </c>
      <c r="B454" s="13" t="s">
        <v>76</v>
      </c>
      <c r="C454" s="13" t="s">
        <v>169</v>
      </c>
      <c r="D454" s="13">
        <v>342.0</v>
      </c>
      <c r="E454" s="13">
        <v>0.0</v>
      </c>
      <c r="F454" s="13">
        <v>4.8408</v>
      </c>
      <c r="G454" s="13">
        <v>9.97172350569965</v>
      </c>
      <c r="H454" s="13">
        <v>9.97173873006527</v>
      </c>
      <c r="I454" s="13">
        <v>99.4352696741229</v>
      </c>
      <c r="J454" s="13">
        <v>99.4355733006837</v>
      </c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>
      <c r="A455" s="11">
        <v>2.0</v>
      </c>
      <c r="B455" s="13" t="s">
        <v>76</v>
      </c>
      <c r="C455" s="13" t="s">
        <v>170</v>
      </c>
      <c r="D455" s="13">
        <v>677.0</v>
      </c>
      <c r="E455" s="13">
        <v>1.0</v>
      </c>
      <c r="F455" s="13">
        <v>7.3271</v>
      </c>
      <c r="G455" s="13">
        <v>15.6096720431778</v>
      </c>
      <c r="H455" s="13">
        <v>15.6096958753022</v>
      </c>
      <c r="I455" s="13">
        <v>243.661861295568</v>
      </c>
      <c r="J455" s="13">
        <v>243.662605319426</v>
      </c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>
      <c r="A456" s="11">
        <v>2.0</v>
      </c>
      <c r="B456" s="13" t="s">
        <v>76</v>
      </c>
      <c r="C456" s="13" t="s">
        <v>122</v>
      </c>
      <c r="D456" s="13">
        <v>1.0</v>
      </c>
      <c r="E456" s="13">
        <v>0.0523255813953488</v>
      </c>
      <c r="F456" s="13">
        <v>0.748197986252327</v>
      </c>
      <c r="G456" s="13">
        <v>0.25786808496478</v>
      </c>
      <c r="H456" s="13">
        <v>0.257868478665829</v>
      </c>
      <c r="I456" s="13">
        <v>0.066495949243403</v>
      </c>
      <c r="J456" s="13">
        <v>0.0664961522894293</v>
      </c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>
      <c r="A457" s="11">
        <v>2.0</v>
      </c>
      <c r="B457" s="13" t="s">
        <v>76</v>
      </c>
      <c r="C457" s="13" t="s">
        <v>123</v>
      </c>
      <c r="D457" s="13">
        <v>530.0</v>
      </c>
      <c r="E457" s="13">
        <v>0.0</v>
      </c>
      <c r="F457" s="13">
        <v>8.291</v>
      </c>
      <c r="G457" s="13">
        <v>20.633554748869</v>
      </c>
      <c r="H457" s="13">
        <v>20.6335862512248</v>
      </c>
      <c r="I457" s="13">
        <v>425.743581574577</v>
      </c>
      <c r="J457" s="13">
        <v>425.744881586735</v>
      </c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>
      <c r="A458" s="11">
        <v>2.0</v>
      </c>
      <c r="B458" s="13" t="s">
        <v>76</v>
      </c>
      <c r="C458" s="13" t="s">
        <v>124</v>
      </c>
      <c r="D458" s="13">
        <v>376469.0</v>
      </c>
      <c r="E458" s="13">
        <v>0.0</v>
      </c>
      <c r="F458" s="13">
        <v>590.5333</v>
      </c>
      <c r="G458" s="13">
        <v>2931.76034129348</v>
      </c>
      <c r="H458" s="13">
        <v>2931.76481736939</v>
      </c>
      <c r="I458" s="13">
        <v>8595218.69878129</v>
      </c>
      <c r="J458" s="13">
        <v>8595244.944365</v>
      </c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>
      <c r="A459" s="11">
        <v>2.0</v>
      </c>
      <c r="B459" s="13" t="s">
        <v>76</v>
      </c>
      <c r="C459" s="13" t="s">
        <v>125</v>
      </c>
      <c r="D459" s="13">
        <v>106650.0</v>
      </c>
      <c r="E459" s="13">
        <v>0.0</v>
      </c>
      <c r="F459" s="13">
        <v>151.5529</v>
      </c>
      <c r="G459" s="13">
        <v>1199.50724337092</v>
      </c>
      <c r="H459" s="13">
        <v>1199.50907472302</v>
      </c>
      <c r="I459" s="13">
        <v>1438817.6268993</v>
      </c>
      <c r="J459" s="13">
        <v>1438822.02034289</v>
      </c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>
      <c r="A460" s="11">
        <v>2.0</v>
      </c>
      <c r="B460" s="13" t="s">
        <v>76</v>
      </c>
      <c r="C460" s="13" t="s">
        <v>126</v>
      </c>
      <c r="D460" s="13">
        <v>17.0</v>
      </c>
      <c r="E460" s="13">
        <v>1.0</v>
      </c>
      <c r="F460" s="13">
        <v>2.3911</v>
      </c>
      <c r="G460" s="13">
        <v>1.68086876495413</v>
      </c>
      <c r="H460" s="13">
        <v>1.68087133122671</v>
      </c>
      <c r="I460" s="13">
        <v>2.82531980499843</v>
      </c>
      <c r="J460" s="13">
        <v>2.82532843213987</v>
      </c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>
      <c r="A461" s="11">
        <v>2.0</v>
      </c>
      <c r="B461" s="13" t="s">
        <v>76</v>
      </c>
      <c r="C461" s="13" t="s">
        <v>127</v>
      </c>
      <c r="D461" s="13">
        <v>97.0</v>
      </c>
      <c r="E461" s="13">
        <v>0.0</v>
      </c>
      <c r="F461" s="13">
        <v>1.2482</v>
      </c>
      <c r="G461" s="13">
        <v>4.0710471798814</v>
      </c>
      <c r="H461" s="13">
        <v>4.07105339536769</v>
      </c>
      <c r="I461" s="13">
        <v>16.5734251408203</v>
      </c>
      <c r="J461" s="13">
        <v>16.5734757479348</v>
      </c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>
      <c r="A462" s="11">
        <v>2.0</v>
      </c>
      <c r="B462" s="13" t="s">
        <v>76</v>
      </c>
      <c r="C462" s="13" t="s">
        <v>128</v>
      </c>
      <c r="D462" s="13">
        <v>101.0</v>
      </c>
      <c r="E462" s="13">
        <v>1.0</v>
      </c>
      <c r="F462" s="13">
        <v>3.6393</v>
      </c>
      <c r="G462" s="13">
        <v>4.89031431557445</v>
      </c>
      <c r="H462" s="13">
        <v>4.89032178187986</v>
      </c>
      <c r="I462" s="13">
        <v>23.9151741051124</v>
      </c>
      <c r="J462" s="13">
        <v>23.9152471303286</v>
      </c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>
      <c r="A463" s="11">
        <v>2.0</v>
      </c>
      <c r="B463" s="13" t="s">
        <v>76</v>
      </c>
      <c r="C463" s="13" t="s">
        <v>129</v>
      </c>
      <c r="D463" s="13">
        <v>1578.0</v>
      </c>
      <c r="E463" s="13">
        <v>1.0</v>
      </c>
      <c r="F463" s="13">
        <v>29.4698</v>
      </c>
      <c r="G463" s="13">
        <v>60.8294444887058</v>
      </c>
      <c r="H463" s="13">
        <v>60.8295373602844</v>
      </c>
      <c r="I463" s="13">
        <v>3700.22131680454</v>
      </c>
      <c r="J463" s="13">
        <v>3700.23261546623</v>
      </c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>
      <c r="A464" s="11">
        <v>2.0</v>
      </c>
      <c r="B464" s="13" t="s">
        <v>76</v>
      </c>
      <c r="C464" s="13" t="s">
        <v>130</v>
      </c>
      <c r="D464" s="13">
        <v>1338.0</v>
      </c>
      <c r="E464" s="13">
        <v>0.0</v>
      </c>
      <c r="F464" s="13">
        <v>9.6201</v>
      </c>
      <c r="G464" s="13">
        <v>25.2566280638433</v>
      </c>
      <c r="H464" s="13">
        <v>25.2566666244933</v>
      </c>
      <c r="I464" s="13">
        <v>637.89726115532</v>
      </c>
      <c r="J464" s="13">
        <v>637.899208980797</v>
      </c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>
      <c r="A465" s="11">
        <v>2.0</v>
      </c>
      <c r="B465" s="13" t="s">
        <v>78</v>
      </c>
      <c r="C465" s="13" t="s">
        <v>60</v>
      </c>
      <c r="D465" s="13">
        <v>282.0</v>
      </c>
      <c r="E465" s="13">
        <v>0.0</v>
      </c>
      <c r="F465" s="13">
        <v>1.5674</v>
      </c>
      <c r="G465" s="13">
        <v>5.51015663624617</v>
      </c>
      <c r="H465" s="13">
        <v>5.51020782090641</v>
      </c>
      <c r="I465" s="13">
        <v>30.3618261559678</v>
      </c>
      <c r="J465" s="13">
        <v>30.3623902295782</v>
      </c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>
      <c r="A466" s="11">
        <v>2.0</v>
      </c>
      <c r="B466" s="13" t="s">
        <v>78</v>
      </c>
      <c r="C466" s="13" t="s">
        <v>61</v>
      </c>
      <c r="D466" s="13">
        <v>5142.0</v>
      </c>
      <c r="E466" s="13">
        <v>0.0</v>
      </c>
      <c r="F466" s="13">
        <v>87.969</v>
      </c>
      <c r="G466" s="13">
        <v>213.551130658609</v>
      </c>
      <c r="H466" s="13">
        <v>213.553114366657</v>
      </c>
      <c r="I466" s="13">
        <v>45604.0854055704</v>
      </c>
      <c r="J466" s="13">
        <v>45604.9326556987</v>
      </c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>
      <c r="A467" s="11">
        <v>2.0</v>
      </c>
      <c r="B467" s="13" t="s">
        <v>78</v>
      </c>
      <c r="C467" s="13" t="s">
        <v>64</v>
      </c>
      <c r="D467" s="13">
        <v>1142.0</v>
      </c>
      <c r="E467" s="13">
        <v>0.0</v>
      </c>
      <c r="F467" s="13">
        <v>26.7543</v>
      </c>
      <c r="G467" s="13">
        <v>32.1297294973551</v>
      </c>
      <c r="H467" s="13">
        <v>32.1300279551661</v>
      </c>
      <c r="I467" s="13">
        <v>1032.31951757321</v>
      </c>
      <c r="J467" s="13">
        <v>1032.33869639975</v>
      </c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>
      <c r="A468" s="11">
        <v>2.0</v>
      </c>
      <c r="B468" s="13" t="s">
        <v>78</v>
      </c>
      <c r="C468" s="13" t="s">
        <v>65</v>
      </c>
      <c r="D468" s="13">
        <v>466.0</v>
      </c>
      <c r="E468" s="13">
        <v>0.0</v>
      </c>
      <c r="F468" s="13">
        <v>12.3236</v>
      </c>
      <c r="G468" s="13">
        <v>27.4153752845965</v>
      </c>
      <c r="H468" s="13">
        <v>27.4156299500737</v>
      </c>
      <c r="I468" s="13">
        <v>751.602801995267</v>
      </c>
      <c r="J468" s="13">
        <v>751.616765559381</v>
      </c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>
      <c r="A469" s="11">
        <v>2.0</v>
      </c>
      <c r="B469" s="13" t="s">
        <v>78</v>
      </c>
      <c r="C469" s="13" t="s">
        <v>66</v>
      </c>
      <c r="D469" s="13">
        <v>236.0</v>
      </c>
      <c r="E469" s="13">
        <v>0.0</v>
      </c>
      <c r="F469" s="13">
        <v>0.4872</v>
      </c>
      <c r="G469" s="13">
        <v>3.65950481942614</v>
      </c>
      <c r="H469" s="13">
        <v>3.65953881310785</v>
      </c>
      <c r="I469" s="13">
        <v>13.3919755234032</v>
      </c>
      <c r="J469" s="13">
        <v>13.3922243246428</v>
      </c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>
      <c r="A470" s="11">
        <v>2.0</v>
      </c>
      <c r="B470" s="13" t="s">
        <v>78</v>
      </c>
      <c r="C470" s="13" t="s">
        <v>69</v>
      </c>
      <c r="D470" s="13">
        <v>1023048.0</v>
      </c>
      <c r="E470" s="13">
        <v>0.0</v>
      </c>
      <c r="F470" s="13">
        <v>2828.7809</v>
      </c>
      <c r="G470" s="13">
        <v>28025.8554571604</v>
      </c>
      <c r="H470" s="13">
        <v>28026.1157934783</v>
      </c>
      <c r="I470" s="13">
        <v>7.85448574105651E8</v>
      </c>
      <c r="J470" s="13">
        <v>7.85463166469455E8</v>
      </c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>
      <c r="A471" s="11">
        <v>2.0</v>
      </c>
      <c r="B471" s="13" t="s">
        <v>78</v>
      </c>
      <c r="C471" s="13" t="s">
        <v>71</v>
      </c>
      <c r="D471" s="13">
        <v>34711.0</v>
      </c>
      <c r="E471" s="13">
        <v>8.0</v>
      </c>
      <c r="F471" s="13">
        <v>509.6133</v>
      </c>
      <c r="G471" s="13">
        <v>1221.99512667816</v>
      </c>
      <c r="H471" s="13">
        <v>1222.00647797169</v>
      </c>
      <c r="I471" s="13">
        <v>1493272.08962518</v>
      </c>
      <c r="J471" s="13">
        <v>1493299.83220478</v>
      </c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>
      <c r="A472" s="11">
        <v>2.0</v>
      </c>
      <c r="B472" s="13" t="s">
        <v>78</v>
      </c>
      <c r="C472" s="13" t="s">
        <v>72</v>
      </c>
      <c r="D472" s="13">
        <v>403.0</v>
      </c>
      <c r="E472" s="13">
        <v>0.0</v>
      </c>
      <c r="F472" s="13">
        <v>6.8694</v>
      </c>
      <c r="G472" s="13">
        <v>13.9724072340653</v>
      </c>
      <c r="H472" s="13">
        <v>13.9725370258233</v>
      </c>
      <c r="I472" s="13">
        <v>195.228163914561</v>
      </c>
      <c r="J472" s="13">
        <v>195.231790938005</v>
      </c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>
      <c r="A473" s="11">
        <v>2.0</v>
      </c>
      <c r="B473" s="13" t="s">
        <v>78</v>
      </c>
      <c r="C473" s="13" t="s">
        <v>75</v>
      </c>
      <c r="D473" s="13">
        <v>8057.0</v>
      </c>
      <c r="E473" s="13">
        <v>0.0</v>
      </c>
      <c r="F473" s="13">
        <v>20.195</v>
      </c>
      <c r="G473" s="13">
        <v>105.336652243298</v>
      </c>
      <c r="H473" s="13">
        <v>105.337630731046</v>
      </c>
      <c r="I473" s="13">
        <v>11095.8103058256</v>
      </c>
      <c r="J473" s="13">
        <v>11096.0164480302</v>
      </c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>
      <c r="A474" s="11">
        <v>2.0</v>
      </c>
      <c r="B474" s="13" t="s">
        <v>78</v>
      </c>
      <c r="C474" s="13" t="s">
        <v>77</v>
      </c>
      <c r="D474" s="13">
        <v>104.0</v>
      </c>
      <c r="E474" s="13">
        <v>-1.0</v>
      </c>
      <c r="F474" s="13">
        <v>3.0116</v>
      </c>
      <c r="G474" s="13">
        <v>3.07437118983489</v>
      </c>
      <c r="H474" s="13">
        <v>3.07439974812373</v>
      </c>
      <c r="I474" s="13">
        <v>9.4517582128868</v>
      </c>
      <c r="J474" s="13">
        <v>9.45193381126328</v>
      </c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>
      <c r="A475" s="11">
        <v>2.0</v>
      </c>
      <c r="B475" s="13" t="s">
        <v>78</v>
      </c>
      <c r="C475" s="13" t="s">
        <v>80</v>
      </c>
      <c r="D475" s="13">
        <v>2073.0</v>
      </c>
      <c r="E475" s="13">
        <v>0.0</v>
      </c>
      <c r="F475" s="13">
        <v>14.5058</v>
      </c>
      <c r="G475" s="13">
        <v>69.7658479617614</v>
      </c>
      <c r="H475" s="13">
        <v>69.7664960270451</v>
      </c>
      <c r="I475" s="13">
        <v>4867.2735418236</v>
      </c>
      <c r="J475" s="13">
        <v>4867.36396789171</v>
      </c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>
      <c r="A476" s="11">
        <v>2.0</v>
      </c>
      <c r="B476" s="13" t="s">
        <v>78</v>
      </c>
      <c r="C476" s="13" t="s">
        <v>86</v>
      </c>
      <c r="D476" s="13">
        <v>172.0</v>
      </c>
      <c r="E476" s="13">
        <v>0.0</v>
      </c>
      <c r="F476" s="13">
        <v>0.2214</v>
      </c>
      <c r="G476" s="13">
        <v>1.74362947075426</v>
      </c>
      <c r="H476" s="13">
        <v>1.74364566758639</v>
      </c>
      <c r="I476" s="13">
        <v>3.04024373128281</v>
      </c>
      <c r="J476" s="13">
        <v>3.04030021409281</v>
      </c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>
      <c r="A477" s="11">
        <v>2.0</v>
      </c>
      <c r="B477" s="13" t="s">
        <v>78</v>
      </c>
      <c r="C477" s="13" t="s">
        <v>90</v>
      </c>
      <c r="D477" s="13">
        <v>0.0</v>
      </c>
      <c r="E477" s="13">
        <v>0.0</v>
      </c>
      <c r="F477" s="13">
        <v>0.0</v>
      </c>
      <c r="G477" s="13">
        <v>0.0</v>
      </c>
      <c r="H477" s="13">
        <v>0.0</v>
      </c>
      <c r="I477" s="13">
        <v>0.0</v>
      </c>
      <c r="J477" s="13">
        <v>0.0</v>
      </c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>
      <c r="A478" s="11">
        <v>2.0</v>
      </c>
      <c r="B478" s="13" t="s">
        <v>78</v>
      </c>
      <c r="C478" s="13" t="s">
        <v>92</v>
      </c>
      <c r="D478" s="13">
        <v>160.0</v>
      </c>
      <c r="E478" s="13">
        <v>0.0</v>
      </c>
      <c r="F478" s="13">
        <v>0.0673</v>
      </c>
      <c r="G478" s="13">
        <v>2.36334436566685</v>
      </c>
      <c r="H478" s="13">
        <v>2.36336631912233</v>
      </c>
      <c r="I478" s="13">
        <v>5.58539659072927</v>
      </c>
      <c r="J478" s="13">
        <v>5.58550035836184</v>
      </c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>
      <c r="A479" s="11">
        <v>2.0</v>
      </c>
      <c r="B479" s="13" t="s">
        <v>78</v>
      </c>
      <c r="C479" s="13" t="s">
        <v>97</v>
      </c>
      <c r="D479" s="13">
        <v>490.0</v>
      </c>
      <c r="E479" s="13">
        <v>0.0</v>
      </c>
      <c r="F479" s="13">
        <v>12.267</v>
      </c>
      <c r="G479" s="13">
        <v>17.6283965480102</v>
      </c>
      <c r="H479" s="13">
        <v>17.6285603007939</v>
      </c>
      <c r="I479" s="13">
        <v>310.7603648539</v>
      </c>
      <c r="J479" s="13">
        <v>310.766138278729</v>
      </c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>
      <c r="A480" s="11">
        <v>2.0</v>
      </c>
      <c r="B480" s="13" t="s">
        <v>78</v>
      </c>
      <c r="C480" s="13" t="s">
        <v>99</v>
      </c>
      <c r="D480" s="13">
        <v>484.0</v>
      </c>
      <c r="E480" s="13">
        <v>0.0</v>
      </c>
      <c r="F480" s="13">
        <v>5.4206</v>
      </c>
      <c r="G480" s="13">
        <v>10.7303881563531</v>
      </c>
      <c r="H480" s="13">
        <v>10.7304878325163</v>
      </c>
      <c r="I480" s="13">
        <v>115.141229986004</v>
      </c>
      <c r="J480" s="13">
        <v>115.143369123781</v>
      </c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>
      <c r="A481" s="11">
        <v>2.0</v>
      </c>
      <c r="B481" s="13" t="s">
        <v>78</v>
      </c>
      <c r="C481" s="13" t="s">
        <v>100</v>
      </c>
      <c r="D481" s="13">
        <v>494.0</v>
      </c>
      <c r="E481" s="13">
        <v>0.0</v>
      </c>
      <c r="F481" s="13">
        <v>1.9024</v>
      </c>
      <c r="G481" s="13">
        <v>16.6570784901643</v>
      </c>
      <c r="H481" s="13">
        <v>16.6572332202309</v>
      </c>
      <c r="I481" s="13">
        <v>277.458263827497</v>
      </c>
      <c r="J481" s="13">
        <v>277.463418553165</v>
      </c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>
      <c r="A482" s="11">
        <v>2.0</v>
      </c>
      <c r="B482" s="13" t="s">
        <v>78</v>
      </c>
      <c r="C482" s="13" t="s">
        <v>101</v>
      </c>
      <c r="D482" s="13">
        <v>1457.0</v>
      </c>
      <c r="E482" s="13">
        <v>1.0</v>
      </c>
      <c r="F482" s="13">
        <v>38.7296</v>
      </c>
      <c r="G482" s="13">
        <v>72.1228701996722</v>
      </c>
      <c r="H482" s="13">
        <v>72.1235401596843</v>
      </c>
      <c r="I482" s="13">
        <v>5201.70840583876</v>
      </c>
      <c r="J482" s="13">
        <v>5201.80504516559</v>
      </c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>
      <c r="A483" s="11">
        <v>2.0</v>
      </c>
      <c r="B483" s="13" t="s">
        <v>78</v>
      </c>
      <c r="C483" s="13" t="s">
        <v>102</v>
      </c>
      <c r="D483" s="13">
        <v>353.0</v>
      </c>
      <c r="E483" s="13">
        <v>0.0</v>
      </c>
      <c r="F483" s="13">
        <v>8.5091</v>
      </c>
      <c r="G483" s="13">
        <v>12.8483571022541</v>
      </c>
      <c r="H483" s="13">
        <v>12.8484764525441</v>
      </c>
      <c r="I483" s="13">
        <v>165.080280227043</v>
      </c>
      <c r="J483" s="13">
        <v>165.083347151582</v>
      </c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>
      <c r="A484" s="11">
        <v>2.0</v>
      </c>
      <c r="B484" s="13" t="s">
        <v>78</v>
      </c>
      <c r="C484" s="13" t="s">
        <v>103</v>
      </c>
      <c r="D484" s="13">
        <v>1254.0</v>
      </c>
      <c r="E484" s="13">
        <v>0.0</v>
      </c>
      <c r="F484" s="13">
        <v>10.9574</v>
      </c>
      <c r="G484" s="13">
        <v>48.2984701647751</v>
      </c>
      <c r="H484" s="13">
        <v>48.2989188164103</v>
      </c>
      <c r="I484" s="13">
        <v>2332.74222025767</v>
      </c>
      <c r="J484" s="13">
        <v>2332.78555883419</v>
      </c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>
      <c r="A485" s="11">
        <v>2.0</v>
      </c>
      <c r="B485" s="13" t="s">
        <v>78</v>
      </c>
      <c r="C485" s="13" t="s">
        <v>104</v>
      </c>
      <c r="D485" s="13">
        <v>120.0</v>
      </c>
      <c r="E485" s="13">
        <v>0.0</v>
      </c>
      <c r="F485" s="13">
        <v>1.1197</v>
      </c>
      <c r="G485" s="13">
        <v>5.00872922940662</v>
      </c>
      <c r="H485" s="13">
        <v>5.00877575623348</v>
      </c>
      <c r="I485" s="13">
        <v>25.0873684935122</v>
      </c>
      <c r="J485" s="13">
        <v>25.0878345762323</v>
      </c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>
      <c r="A486" s="11">
        <v>2.0</v>
      </c>
      <c r="B486" s="13" t="s">
        <v>78</v>
      </c>
      <c r="C486" s="13" t="s">
        <v>105</v>
      </c>
      <c r="D486" s="13">
        <v>185.0</v>
      </c>
      <c r="E486" s="13">
        <v>0.0</v>
      </c>
      <c r="F486" s="13">
        <v>2.5575</v>
      </c>
      <c r="G486" s="13">
        <v>7.63006532320921</v>
      </c>
      <c r="H486" s="13">
        <v>7.63013620001488</v>
      </c>
      <c r="I486" s="13">
        <v>58.2178968364396</v>
      </c>
      <c r="J486" s="13">
        <v>58.2189784307776</v>
      </c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>
      <c r="A487" s="11">
        <v>2.0</v>
      </c>
      <c r="B487" s="13" t="s">
        <v>78</v>
      </c>
      <c r="C487" s="13" t="s">
        <v>106</v>
      </c>
      <c r="D487" s="13">
        <v>484.0</v>
      </c>
      <c r="E487" s="13">
        <v>0.0</v>
      </c>
      <c r="F487" s="13">
        <v>1.6367</v>
      </c>
      <c r="G487" s="13">
        <v>7.77635688298044</v>
      </c>
      <c r="H487" s="13">
        <v>7.77642911871007</v>
      </c>
      <c r="I487" s="13">
        <v>60.4717263714773</v>
      </c>
      <c r="J487" s="13">
        <v>60.4728498383218</v>
      </c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>
      <c r="A488" s="11">
        <v>2.0</v>
      </c>
      <c r="B488" s="13" t="s">
        <v>78</v>
      </c>
      <c r="C488" s="13" t="s">
        <v>107</v>
      </c>
      <c r="D488" s="13">
        <v>688.0</v>
      </c>
      <c r="E488" s="13">
        <v>0.0</v>
      </c>
      <c r="F488" s="13">
        <v>22.9558</v>
      </c>
      <c r="G488" s="13">
        <v>39.4693359658108</v>
      </c>
      <c r="H488" s="13">
        <v>39.4697026023122</v>
      </c>
      <c r="I488" s="13">
        <v>1557.82848158205</v>
      </c>
      <c r="J488" s="13">
        <v>1557.85742351497</v>
      </c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>
      <c r="A489" s="11">
        <v>2.0</v>
      </c>
      <c r="B489" s="13" t="s">
        <v>78</v>
      </c>
      <c r="C489" s="13" t="s">
        <v>108</v>
      </c>
      <c r="D489" s="13">
        <v>484.0</v>
      </c>
      <c r="E489" s="13">
        <v>0.0</v>
      </c>
      <c r="F489" s="13">
        <v>3.9226</v>
      </c>
      <c r="G489" s="13">
        <v>9.99982710882908</v>
      </c>
      <c r="H489" s="13">
        <v>9.9999199987026</v>
      </c>
      <c r="I489" s="13">
        <v>99.996542206473</v>
      </c>
      <c r="J489" s="13">
        <v>99.9983999804522</v>
      </c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>
      <c r="A490" s="11">
        <v>2.0</v>
      </c>
      <c r="B490" s="13" t="s">
        <v>78</v>
      </c>
      <c r="C490" s="13" t="s">
        <v>109</v>
      </c>
      <c r="D490" s="13">
        <v>905.0</v>
      </c>
      <c r="E490" s="13">
        <v>0.0</v>
      </c>
      <c r="F490" s="13">
        <v>6.6862</v>
      </c>
      <c r="G490" s="13">
        <v>41.0910122951519</v>
      </c>
      <c r="H490" s="13">
        <v>41.0913939956446</v>
      </c>
      <c r="I490" s="13">
        <v>1688.47129144032</v>
      </c>
      <c r="J490" s="13">
        <v>1688.5026605053</v>
      </c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>
      <c r="A491" s="11">
        <v>2.0</v>
      </c>
      <c r="B491" s="13" t="s">
        <v>78</v>
      </c>
      <c r="C491" s="13" t="s">
        <v>110</v>
      </c>
      <c r="D491" s="13">
        <v>0.0</v>
      </c>
      <c r="E491" s="13">
        <v>0.0</v>
      </c>
      <c r="F491" s="13">
        <v>0.0</v>
      </c>
      <c r="G491" s="13">
        <v>0.0</v>
      </c>
      <c r="H491" s="13">
        <v>0.0</v>
      </c>
      <c r="I491" s="13">
        <v>0.0</v>
      </c>
      <c r="J491" s="13">
        <v>0.0</v>
      </c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>
      <c r="A492" s="11">
        <v>2.0</v>
      </c>
      <c r="B492" s="13" t="s">
        <v>78</v>
      </c>
      <c r="C492" s="13" t="s">
        <v>111</v>
      </c>
      <c r="D492" s="13">
        <v>125.0</v>
      </c>
      <c r="E492" s="13">
        <v>0.0</v>
      </c>
      <c r="F492" s="13">
        <v>0.4832</v>
      </c>
      <c r="G492" s="13">
        <v>2.99648240984243</v>
      </c>
      <c r="H492" s="13">
        <v>2.99651024461087</v>
      </c>
      <c r="I492" s="13">
        <v>8.97890683249509</v>
      </c>
      <c r="J492" s="13">
        <v>8.97907364605792</v>
      </c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>
      <c r="A493" s="11">
        <v>2.0</v>
      </c>
      <c r="B493" s="13" t="s">
        <v>78</v>
      </c>
      <c r="C493" s="13" t="s">
        <v>112</v>
      </c>
      <c r="D493" s="13">
        <v>8780.0</v>
      </c>
      <c r="E493" s="13">
        <v>0.0</v>
      </c>
      <c r="F493" s="13">
        <v>41.8407</v>
      </c>
      <c r="G493" s="13">
        <v>232.907386687175</v>
      </c>
      <c r="H493" s="13">
        <v>232.90955019835</v>
      </c>
      <c r="I493" s="13">
        <v>54245.8507734496</v>
      </c>
      <c r="J493" s="13">
        <v>54246.8585735978</v>
      </c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>
      <c r="A494" s="11">
        <v>2.0</v>
      </c>
      <c r="B494" s="13" t="s">
        <v>78</v>
      </c>
      <c r="C494" s="13" t="s">
        <v>113</v>
      </c>
      <c r="D494" s="13">
        <v>5640.0</v>
      </c>
      <c r="E494" s="13">
        <v>0.0</v>
      </c>
      <c r="F494" s="13">
        <v>8.316</v>
      </c>
      <c r="G494" s="13">
        <v>62.3096024994334</v>
      </c>
      <c r="H494" s="13">
        <v>62.3101813025499</v>
      </c>
      <c r="I494" s="13">
        <v>3882.4865636374</v>
      </c>
      <c r="J494" s="13">
        <v>3882.55869395664</v>
      </c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>
      <c r="A495" s="11">
        <v>2.0</v>
      </c>
      <c r="B495" s="13" t="s">
        <v>78</v>
      </c>
      <c r="C495" s="13" t="s">
        <v>114</v>
      </c>
      <c r="D495" s="13">
        <v>3246.0</v>
      </c>
      <c r="E495" s="13">
        <v>0.0</v>
      </c>
      <c r="F495" s="13">
        <v>35.5776</v>
      </c>
      <c r="G495" s="13">
        <v>121.251617248182</v>
      </c>
      <c r="H495" s="13">
        <v>121.252743572394</v>
      </c>
      <c r="I495" s="13">
        <v>14701.9546852998</v>
      </c>
      <c r="J495" s="13">
        <v>14702.2278238329</v>
      </c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>
      <c r="A496" s="11">
        <v>2.0</v>
      </c>
      <c r="B496" s="13" t="s">
        <v>78</v>
      </c>
      <c r="C496" s="13" t="s">
        <v>115</v>
      </c>
      <c r="D496" s="13">
        <v>1483.0</v>
      </c>
      <c r="E496" s="13">
        <v>0.0</v>
      </c>
      <c r="F496" s="13">
        <v>74.8616</v>
      </c>
      <c r="G496" s="13">
        <v>96.5107444497189</v>
      </c>
      <c r="H496" s="13">
        <v>96.5116409523031</v>
      </c>
      <c r="I496" s="13">
        <v>9314.32379423894</v>
      </c>
      <c r="J496" s="13">
        <v>9314.49683930628</v>
      </c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>
      <c r="A497" s="11">
        <v>2.0</v>
      </c>
      <c r="B497" s="13" t="s">
        <v>78</v>
      </c>
      <c r="C497" s="13" t="s">
        <v>116</v>
      </c>
      <c r="D497" s="13">
        <v>12466.0</v>
      </c>
      <c r="E497" s="13">
        <v>0.0</v>
      </c>
      <c r="F497" s="13">
        <v>42.9132</v>
      </c>
      <c r="G497" s="13">
        <v>131.054429962527</v>
      </c>
      <c r="H497" s="13">
        <v>131.055647346516</v>
      </c>
      <c r="I497" s="13">
        <v>17175.2636128029</v>
      </c>
      <c r="J497" s="13">
        <v>17175.5827014146</v>
      </c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>
      <c r="A498" s="11">
        <v>2.0</v>
      </c>
      <c r="B498" s="13" t="s">
        <v>78</v>
      </c>
      <c r="C498" s="13" t="s">
        <v>117</v>
      </c>
      <c r="D498" s="13">
        <v>289.0</v>
      </c>
      <c r="E498" s="13">
        <v>0.0</v>
      </c>
      <c r="F498" s="13">
        <v>0.9682</v>
      </c>
      <c r="G498" s="13">
        <v>4.7273569464349</v>
      </c>
      <c r="H498" s="13">
        <v>4.727400859553</v>
      </c>
      <c r="I498" s="13">
        <v>22.3479036990063</v>
      </c>
      <c r="J498" s="13">
        <v>22.3483188869025</v>
      </c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>
      <c r="A499" s="11">
        <v>2.0</v>
      </c>
      <c r="B499" s="13" t="s">
        <v>78</v>
      </c>
      <c r="C499" s="13" t="s">
        <v>118</v>
      </c>
      <c r="D499" s="13">
        <v>352.0</v>
      </c>
      <c r="E499" s="13">
        <v>0.0</v>
      </c>
      <c r="F499" s="13">
        <v>5.0662</v>
      </c>
      <c r="G499" s="13">
        <v>17.952714595779</v>
      </c>
      <c r="H499" s="13">
        <v>17.952881361201</v>
      </c>
      <c r="I499" s="13">
        <v>322.299961357497</v>
      </c>
      <c r="J499" s="13">
        <v>322.305949169361</v>
      </c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>
      <c r="A500" s="11">
        <v>2.0</v>
      </c>
      <c r="B500" s="13" t="s">
        <v>78</v>
      </c>
      <c r="C500" s="13" t="s">
        <v>119</v>
      </c>
      <c r="D500" s="13">
        <v>2110.0</v>
      </c>
      <c r="E500" s="13">
        <v>0.0</v>
      </c>
      <c r="F500" s="13">
        <v>134.9655</v>
      </c>
      <c r="G500" s="13">
        <v>118.987078023588</v>
      </c>
      <c r="H500" s="13">
        <v>118.98818331216</v>
      </c>
      <c r="I500" s="13">
        <v>14157.9247365915</v>
      </c>
      <c r="J500" s="13">
        <v>14158.1877679284</v>
      </c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>
      <c r="A501" s="11">
        <v>2.0</v>
      </c>
      <c r="B501" s="13" t="s">
        <v>78</v>
      </c>
      <c r="C501" s="13" t="s">
        <v>120</v>
      </c>
      <c r="D501" s="13">
        <v>2155.0</v>
      </c>
      <c r="E501" s="13">
        <v>0.0</v>
      </c>
      <c r="F501" s="13">
        <v>59.8228</v>
      </c>
      <c r="G501" s="13">
        <v>104.253127567459</v>
      </c>
      <c r="H501" s="13">
        <v>104.254095990185</v>
      </c>
      <c r="I501" s="13">
        <v>10868.7146075969</v>
      </c>
      <c r="J501" s="13">
        <v>10868.9165307308</v>
      </c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>
      <c r="A502" s="11">
        <v>2.0</v>
      </c>
      <c r="B502" s="13" t="s">
        <v>78</v>
      </c>
      <c r="C502" s="13" t="s">
        <v>121</v>
      </c>
      <c r="D502" s="13">
        <v>15722.0</v>
      </c>
      <c r="E502" s="13">
        <v>2.0</v>
      </c>
      <c r="F502" s="13">
        <v>116.3909</v>
      </c>
      <c r="G502" s="13">
        <v>443.584812160399</v>
      </c>
      <c r="H502" s="13">
        <v>443.588932685349</v>
      </c>
      <c r="I502" s="13">
        <v>196767.485579377</v>
      </c>
      <c r="J502" s="13">
        <v>196771.141200927</v>
      </c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>
      <c r="A503" s="11">
        <v>2.0</v>
      </c>
      <c r="B503" s="13" t="s">
        <v>78</v>
      </c>
      <c r="C503" s="13" t="s">
        <v>151</v>
      </c>
      <c r="D503" s="13">
        <v>17.0</v>
      </c>
      <c r="E503" s="13">
        <v>0.0</v>
      </c>
      <c r="F503" s="13">
        <v>0.0487</v>
      </c>
      <c r="G503" s="13">
        <v>0.332197360446559</v>
      </c>
      <c r="H503" s="13">
        <v>0.332200446276989</v>
      </c>
      <c r="I503" s="13">
        <v>0.110355086287661</v>
      </c>
      <c r="J503" s="13">
        <v>0.110357136506631</v>
      </c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>
      <c r="A504" s="11">
        <v>2.0</v>
      </c>
      <c r="B504" s="13" t="s">
        <v>78</v>
      </c>
      <c r="C504" s="13" t="s">
        <v>152</v>
      </c>
      <c r="D504" s="13">
        <v>278.0</v>
      </c>
      <c r="E504" s="13">
        <v>0.0</v>
      </c>
      <c r="F504" s="13">
        <v>2.0743</v>
      </c>
      <c r="G504" s="13">
        <v>4.75332432415298</v>
      </c>
      <c r="H504" s="13">
        <v>4.7533684784859</v>
      </c>
      <c r="I504" s="13">
        <v>22.5940921305844</v>
      </c>
      <c r="J504" s="13">
        <v>22.5945118922633</v>
      </c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>
      <c r="A505" s="11">
        <v>2.0</v>
      </c>
      <c r="B505" s="13" t="s">
        <v>78</v>
      </c>
      <c r="C505" s="13" t="s">
        <v>153</v>
      </c>
      <c r="D505" s="13">
        <v>206.0</v>
      </c>
      <c r="E505" s="13">
        <v>0.0</v>
      </c>
      <c r="F505" s="13">
        <v>2.2375</v>
      </c>
      <c r="G505" s="13">
        <v>2.68457383078859</v>
      </c>
      <c r="H505" s="13">
        <v>2.6845987681921</v>
      </c>
      <c r="I505" s="13">
        <v>7.20693665295494</v>
      </c>
      <c r="J505" s="13">
        <v>7.20707054617854</v>
      </c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>
      <c r="A506" s="11">
        <v>2.0</v>
      </c>
      <c r="B506" s="13" t="s">
        <v>78</v>
      </c>
      <c r="C506" s="13" t="s">
        <v>154</v>
      </c>
      <c r="D506" s="13">
        <v>74.0</v>
      </c>
      <c r="E506" s="13">
        <v>0.0</v>
      </c>
      <c r="F506" s="13">
        <v>0.3131</v>
      </c>
      <c r="G506" s="13">
        <v>1.0862206381493</v>
      </c>
      <c r="H506" s="13">
        <v>1.08623072821352</v>
      </c>
      <c r="I506" s="13">
        <v>1.17987527474148</v>
      </c>
      <c r="J506" s="13">
        <v>1.17989719491528</v>
      </c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>
      <c r="A507" s="11">
        <v>2.0</v>
      </c>
      <c r="B507" s="13" t="s">
        <v>78</v>
      </c>
      <c r="C507" s="13" t="s">
        <v>155</v>
      </c>
      <c r="D507" s="13">
        <v>22.0</v>
      </c>
      <c r="E507" s="13">
        <v>0.0</v>
      </c>
      <c r="F507" s="13">
        <v>0.0204</v>
      </c>
      <c r="G507" s="13">
        <v>0.249531943149633</v>
      </c>
      <c r="H507" s="13">
        <v>0.249534261088772</v>
      </c>
      <c r="I507" s="13">
        <v>0.0622661906520319</v>
      </c>
      <c r="J507" s="13">
        <v>0.0622673474571196</v>
      </c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>
      <c r="A508" s="11">
        <v>2.0</v>
      </c>
      <c r="B508" s="13" t="s">
        <v>78</v>
      </c>
      <c r="C508" s="13" t="s">
        <v>156</v>
      </c>
      <c r="D508" s="13">
        <v>920.0</v>
      </c>
      <c r="E508" s="13">
        <v>1.0</v>
      </c>
      <c r="F508" s="13">
        <v>10.7456</v>
      </c>
      <c r="G508" s="13">
        <v>15.3596045184247</v>
      </c>
      <c r="H508" s="13">
        <v>15.3597471960635</v>
      </c>
      <c r="I508" s="13">
        <v>235.917450962412</v>
      </c>
      <c r="J508" s="13">
        <v>235.921833926983</v>
      </c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>
      <c r="A509" s="11">
        <v>2.0</v>
      </c>
      <c r="B509" s="13" t="s">
        <v>78</v>
      </c>
      <c r="C509" s="13" t="s">
        <v>157</v>
      </c>
      <c r="D509" s="13">
        <v>49.0</v>
      </c>
      <c r="E509" s="13">
        <v>0.0</v>
      </c>
      <c r="F509" s="13">
        <v>0.1798</v>
      </c>
      <c r="G509" s="13">
        <v>0.670530138341672</v>
      </c>
      <c r="H509" s="13">
        <v>0.670536366995334</v>
      </c>
      <c r="I509" s="13">
        <v>0.449610666424502</v>
      </c>
      <c r="J509" s="13">
        <v>0.449619019463301</v>
      </c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>
      <c r="A510" s="11">
        <v>2.0</v>
      </c>
      <c r="B510" s="13" t="s">
        <v>78</v>
      </c>
      <c r="C510" s="13" t="s">
        <v>158</v>
      </c>
      <c r="D510" s="13">
        <v>481.0</v>
      </c>
      <c r="E510" s="13">
        <v>0.0</v>
      </c>
      <c r="F510" s="13">
        <v>0.4778</v>
      </c>
      <c r="G510" s="13">
        <v>3.38693758855157</v>
      </c>
      <c r="H510" s="13">
        <v>3.38696905031594</v>
      </c>
      <c r="I510" s="13">
        <v>11.4713462287435</v>
      </c>
      <c r="J510" s="13">
        <v>11.471559347798</v>
      </c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>
      <c r="A511" s="11">
        <v>2.0</v>
      </c>
      <c r="B511" s="13" t="s">
        <v>78</v>
      </c>
      <c r="C511" s="13" t="s">
        <v>159</v>
      </c>
      <c r="D511" s="13">
        <v>15.0</v>
      </c>
      <c r="E511" s="13">
        <v>-1.0</v>
      </c>
      <c r="F511" s="13">
        <v>0.7343</v>
      </c>
      <c r="G511" s="13">
        <v>1.06293946763879</v>
      </c>
      <c r="H511" s="13">
        <v>1.06294934144077</v>
      </c>
      <c r="I511" s="13">
        <v>1.12984031186424</v>
      </c>
      <c r="J511" s="13">
        <v>1.12986130246937</v>
      </c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>
      <c r="A512" s="11">
        <v>2.0</v>
      </c>
      <c r="B512" s="13" t="s">
        <v>78</v>
      </c>
      <c r="C512" s="13" t="s">
        <v>160</v>
      </c>
      <c r="D512" s="13">
        <v>553.0</v>
      </c>
      <c r="E512" s="13">
        <v>0.0</v>
      </c>
      <c r="F512" s="13">
        <v>0.7394</v>
      </c>
      <c r="G512" s="13">
        <v>4.64125678414615</v>
      </c>
      <c r="H512" s="13">
        <v>4.64129989746711</v>
      </c>
      <c r="I512" s="13">
        <v>21.5412645363827</v>
      </c>
      <c r="J512" s="13">
        <v>21.5416647382282</v>
      </c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>
      <c r="A513" s="11">
        <v>2.0</v>
      </c>
      <c r="B513" s="13" t="s">
        <v>78</v>
      </c>
      <c r="C513" s="13" t="s">
        <v>161</v>
      </c>
      <c r="D513" s="13">
        <v>23.0</v>
      </c>
      <c r="E513" s="13">
        <v>0.0</v>
      </c>
      <c r="F513" s="13">
        <v>1.3072</v>
      </c>
      <c r="G513" s="13">
        <v>1.37503362346285</v>
      </c>
      <c r="H513" s="13">
        <v>1.37504639635362</v>
      </c>
      <c r="I513" s="13">
        <v>1.89071746565338</v>
      </c>
      <c r="J513" s="13">
        <v>1.89075259212508</v>
      </c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>
      <c r="A514" s="11">
        <v>2.0</v>
      </c>
      <c r="B514" s="13" t="s">
        <v>78</v>
      </c>
      <c r="C514" s="13" t="s">
        <v>162</v>
      </c>
      <c r="D514" s="13">
        <v>128.0</v>
      </c>
      <c r="E514" s="13">
        <v>0.0</v>
      </c>
      <c r="F514" s="13">
        <v>0.1867</v>
      </c>
      <c r="G514" s="13">
        <v>1.21032398120802</v>
      </c>
      <c r="H514" s="13">
        <v>1.21033522408656</v>
      </c>
      <c r="I514" s="13">
        <v>1.46488413948724</v>
      </c>
      <c r="J514" s="13">
        <v>1.46491135466466</v>
      </c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>
      <c r="A515" s="11">
        <v>2.0</v>
      </c>
      <c r="B515" s="13" t="s">
        <v>78</v>
      </c>
      <c r="C515" s="13" t="s">
        <v>163</v>
      </c>
      <c r="D515" s="13">
        <v>103.0</v>
      </c>
      <c r="E515" s="13">
        <v>0.0</v>
      </c>
      <c r="F515" s="13">
        <v>0.7771</v>
      </c>
      <c r="G515" s="13">
        <v>1.26284180887545</v>
      </c>
      <c r="H515" s="13">
        <v>1.26285353959985</v>
      </c>
      <c r="I515" s="13">
        <v>1.59476943424382</v>
      </c>
      <c r="J515" s="13">
        <v>1.59479906247989</v>
      </c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>
      <c r="A516" s="11">
        <v>2.0</v>
      </c>
      <c r="B516" s="13" t="s">
        <v>78</v>
      </c>
      <c r="C516" s="13" t="s">
        <v>164</v>
      </c>
      <c r="D516" s="13">
        <v>116.0</v>
      </c>
      <c r="E516" s="13">
        <v>0.0</v>
      </c>
      <c r="F516" s="13">
        <v>4.2539</v>
      </c>
      <c r="G516" s="13">
        <v>5.21870837301974</v>
      </c>
      <c r="H516" s="13">
        <v>5.21875685037394</v>
      </c>
      <c r="I516" s="13">
        <v>27.2349170826263</v>
      </c>
      <c r="J516" s="13">
        <v>27.2354230633249</v>
      </c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>
      <c r="A517" s="11">
        <v>2.0</v>
      </c>
      <c r="B517" s="13" t="s">
        <v>78</v>
      </c>
      <c r="C517" s="13" t="s">
        <v>165</v>
      </c>
      <c r="D517" s="13">
        <v>248.0</v>
      </c>
      <c r="E517" s="13">
        <v>0.0</v>
      </c>
      <c r="F517" s="13">
        <v>0.9661</v>
      </c>
      <c r="G517" s="13">
        <v>3.63889222345264</v>
      </c>
      <c r="H517" s="13">
        <v>3.63892602566089</v>
      </c>
      <c r="I517" s="13">
        <v>13.2415366139041</v>
      </c>
      <c r="J517" s="13">
        <v>13.2417826202322</v>
      </c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>
      <c r="A518" s="11">
        <v>2.0</v>
      </c>
      <c r="B518" s="13" t="s">
        <v>78</v>
      </c>
      <c r="C518" s="13" t="s">
        <v>166</v>
      </c>
      <c r="D518" s="13">
        <v>1.0</v>
      </c>
      <c r="E518" s="13">
        <v>0.0</v>
      </c>
      <c r="F518" s="13">
        <v>1.0E-4</v>
      </c>
      <c r="G518" s="13">
        <v>0.0121902504968265</v>
      </c>
      <c r="H518" s="13">
        <v>0.012190363733867</v>
      </c>
      <c r="I518" s="13">
        <v>1.4860220717538E-4</v>
      </c>
      <c r="J518" s="13">
        <v>1.4860496796398E-4</v>
      </c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>
      <c r="A519" s="11">
        <v>2.0</v>
      </c>
      <c r="B519" s="13" t="s">
        <v>78</v>
      </c>
      <c r="C519" s="13" t="s">
        <v>167</v>
      </c>
      <c r="D519" s="13">
        <v>12.0</v>
      </c>
      <c r="E519" s="13">
        <v>0.0</v>
      </c>
      <c r="F519" s="13">
        <v>0.1372</v>
      </c>
      <c r="G519" s="13">
        <v>0.447523712580719</v>
      </c>
      <c r="H519" s="13">
        <v>0.447527869694698</v>
      </c>
      <c r="I519" s="13">
        <v>0.20027747332203</v>
      </c>
      <c r="J519" s="13">
        <v>0.200281194153474</v>
      </c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>
      <c r="A520" s="11">
        <v>2.0</v>
      </c>
      <c r="B520" s="13" t="s">
        <v>78</v>
      </c>
      <c r="C520" s="13" t="s">
        <v>168</v>
      </c>
      <c r="D520" s="13">
        <v>211.0</v>
      </c>
      <c r="E520" s="13">
        <v>0.0</v>
      </c>
      <c r="F520" s="13">
        <v>12.846</v>
      </c>
      <c r="G520" s="13">
        <v>10.9141737991914</v>
      </c>
      <c r="H520" s="13">
        <v>10.9142751825666</v>
      </c>
      <c r="I520" s="13">
        <v>119.119189718956</v>
      </c>
      <c r="J520" s="13">
        <v>119.121402760789</v>
      </c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>
      <c r="A521" s="11">
        <v>2.0</v>
      </c>
      <c r="B521" s="13" t="s">
        <v>78</v>
      </c>
      <c r="C521" s="13" t="s">
        <v>169</v>
      </c>
      <c r="D521" s="13">
        <v>158.0</v>
      </c>
      <c r="E521" s="13">
        <v>0.0</v>
      </c>
      <c r="F521" s="13">
        <v>1.3278</v>
      </c>
      <c r="G521" s="13">
        <v>2.94745560472699</v>
      </c>
      <c r="H521" s="13">
        <v>2.94748298407819</v>
      </c>
      <c r="I521" s="13">
        <v>8.6874945418366</v>
      </c>
      <c r="J521" s="13">
        <v>8.68765594143051</v>
      </c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>
      <c r="A522" s="11">
        <v>2.0</v>
      </c>
      <c r="B522" s="13" t="s">
        <v>78</v>
      </c>
      <c r="C522" s="13" t="s">
        <v>170</v>
      </c>
      <c r="D522" s="13">
        <v>311.0</v>
      </c>
      <c r="E522" s="13">
        <v>1.0</v>
      </c>
      <c r="F522" s="13">
        <v>2.6699</v>
      </c>
      <c r="G522" s="13">
        <v>4.11860530907755</v>
      </c>
      <c r="H522" s="13">
        <v>4.11864356741163</v>
      </c>
      <c r="I522" s="13">
        <v>16.9629096919618</v>
      </c>
      <c r="J522" s="13">
        <v>16.9632248353812</v>
      </c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>
      <c r="A523" s="11">
        <v>2.0</v>
      </c>
      <c r="B523" s="13" t="s">
        <v>78</v>
      </c>
      <c r="C523" s="13" t="s">
        <v>122</v>
      </c>
      <c r="D523" s="13">
        <v>1.0</v>
      </c>
      <c r="E523" s="13">
        <v>0.0759289176090468</v>
      </c>
      <c r="F523" s="13">
        <v>0.741098601475006</v>
      </c>
      <c r="G523" s="13">
        <v>0.260090200762901</v>
      </c>
      <c r="H523" s="13">
        <v>0.260092616779257</v>
      </c>
      <c r="I523" s="13">
        <v>0.0676469125328864</v>
      </c>
      <c r="J523" s="13">
        <v>0.0676481693030817</v>
      </c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>
      <c r="A524" s="11">
        <v>2.0</v>
      </c>
      <c r="B524" s="13" t="s">
        <v>78</v>
      </c>
      <c r="C524" s="13" t="s">
        <v>123</v>
      </c>
      <c r="D524" s="13">
        <v>445.0</v>
      </c>
      <c r="E524" s="13">
        <v>0.0</v>
      </c>
      <c r="F524" s="13">
        <v>8.0031</v>
      </c>
      <c r="G524" s="13">
        <v>19.3722120379134</v>
      </c>
      <c r="H524" s="13">
        <v>19.3723919892572</v>
      </c>
      <c r="I524" s="13">
        <v>375.282599241877</v>
      </c>
      <c r="J524" s="13">
        <v>375.289571385437</v>
      </c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>
      <c r="A525" s="11">
        <v>2.0</v>
      </c>
      <c r="B525" s="13" t="s">
        <v>78</v>
      </c>
      <c r="C525" s="13" t="s">
        <v>124</v>
      </c>
      <c r="D525" s="13">
        <v>310812.0</v>
      </c>
      <c r="E525" s="13">
        <v>0.0</v>
      </c>
      <c r="F525" s="13">
        <v>733.1175</v>
      </c>
      <c r="G525" s="13">
        <v>6879.87144285762</v>
      </c>
      <c r="H525" s="13">
        <v>6879.93535100135</v>
      </c>
      <c r="I525" s="13">
        <v>4.73326310702478E7</v>
      </c>
      <c r="J525" s="13">
        <v>4.73335104339581E7</v>
      </c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>
      <c r="A526" s="11">
        <v>2.0</v>
      </c>
      <c r="B526" s="13" t="s">
        <v>78</v>
      </c>
      <c r="C526" s="13" t="s">
        <v>125</v>
      </c>
      <c r="D526" s="13">
        <v>103270.0</v>
      </c>
      <c r="E526" s="13">
        <v>0.0</v>
      </c>
      <c r="F526" s="13">
        <v>149.5901</v>
      </c>
      <c r="G526" s="13">
        <v>1019.90572013723</v>
      </c>
      <c r="H526" s="13">
        <v>1019.91519419236</v>
      </c>
      <c r="I526" s="13">
        <v>1040207.67796865</v>
      </c>
      <c r="J526" s="13">
        <v>1040227.00334445</v>
      </c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>
      <c r="A527" s="11">
        <v>2.0</v>
      </c>
      <c r="B527" s="13" t="s">
        <v>78</v>
      </c>
      <c r="C527" s="13" t="s">
        <v>126</v>
      </c>
      <c r="D527" s="13">
        <v>16.0</v>
      </c>
      <c r="E527" s="13">
        <v>1.0</v>
      </c>
      <c r="F527" s="13">
        <v>2.4349</v>
      </c>
      <c r="G527" s="13">
        <v>1.71096221803215</v>
      </c>
      <c r="H527" s="13">
        <v>1.71097811141334</v>
      </c>
      <c r="I527" s="13">
        <v>2.92739171153352</v>
      </c>
      <c r="J527" s="13">
        <v>2.92744609773557</v>
      </c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>
      <c r="A528" s="11">
        <v>2.0</v>
      </c>
      <c r="B528" s="13" t="s">
        <v>78</v>
      </c>
      <c r="C528" s="13" t="s">
        <v>127</v>
      </c>
      <c r="D528" s="13">
        <v>73.0</v>
      </c>
      <c r="E528" s="13">
        <v>0.0</v>
      </c>
      <c r="F528" s="13">
        <v>1.2646</v>
      </c>
      <c r="G528" s="13">
        <v>4.01752542557724</v>
      </c>
      <c r="H528" s="13">
        <v>4.01756274496532</v>
      </c>
      <c r="I528" s="13">
        <v>16.1405105451596</v>
      </c>
      <c r="J528" s="13">
        <v>16.1408104097333</v>
      </c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>
      <c r="A529" s="11">
        <v>2.0</v>
      </c>
      <c r="B529" s="13" t="s">
        <v>78</v>
      </c>
      <c r="C529" s="13" t="s">
        <v>128</v>
      </c>
      <c r="D529" s="13">
        <v>78.0</v>
      </c>
      <c r="E529" s="13">
        <v>1.0</v>
      </c>
      <c r="F529" s="13">
        <v>3.6995</v>
      </c>
      <c r="G529" s="13">
        <v>4.8983021766573</v>
      </c>
      <c r="H529" s="13">
        <v>4.89834767771094</v>
      </c>
      <c r="I529" s="13">
        <v>23.9933642138457</v>
      </c>
      <c r="J529" s="13">
        <v>23.9938099717362</v>
      </c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>
      <c r="A530" s="11">
        <v>2.0</v>
      </c>
      <c r="B530" s="13" t="s">
        <v>78</v>
      </c>
      <c r="C530" s="13" t="s">
        <v>129</v>
      </c>
      <c r="D530" s="13">
        <v>1376.0</v>
      </c>
      <c r="E530" s="13">
        <v>1.0</v>
      </c>
      <c r="F530" s="13">
        <v>30.6832</v>
      </c>
      <c r="G530" s="13">
        <v>62.6369635747165</v>
      </c>
      <c r="H530" s="13">
        <v>62.6375454187385</v>
      </c>
      <c r="I530" s="13">
        <v>3923.38920586037</v>
      </c>
      <c r="J530" s="13">
        <v>3923.46209608453</v>
      </c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>
      <c r="A531" s="11">
        <v>2.0</v>
      </c>
      <c r="B531" s="13" t="s">
        <v>78</v>
      </c>
      <c r="C531" s="13" t="s">
        <v>130</v>
      </c>
      <c r="D531" s="13">
        <v>1062.0</v>
      </c>
      <c r="E531" s="13">
        <v>0.0</v>
      </c>
      <c r="F531" s="13">
        <v>11.8551</v>
      </c>
      <c r="G531" s="13">
        <v>31.7816264560022</v>
      </c>
      <c r="H531" s="13">
        <v>31.7819216802325</v>
      </c>
      <c r="I531" s="13">
        <v>1010.07178018885</v>
      </c>
      <c r="J531" s="13">
        <v>1010.09054568843</v>
      </c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>
      <c r="A532" s="11">
        <v>2.0</v>
      </c>
      <c r="B532" s="13" t="s">
        <v>79</v>
      </c>
      <c r="C532" s="13" t="s">
        <v>60</v>
      </c>
      <c r="D532" s="13">
        <v>198.0</v>
      </c>
      <c r="E532" s="13">
        <v>0.0</v>
      </c>
      <c r="F532" s="13">
        <v>1.9131</v>
      </c>
      <c r="G532" s="13">
        <v>6.83519345369353</v>
      </c>
      <c r="H532" s="13">
        <v>6.83521441061258</v>
      </c>
      <c r="I532" s="13">
        <v>46.719869549415</v>
      </c>
      <c r="J532" s="13">
        <v>46.7201560390459</v>
      </c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>
      <c r="A533" s="11">
        <v>2.0</v>
      </c>
      <c r="B533" s="13" t="s">
        <v>79</v>
      </c>
      <c r="C533" s="13" t="s">
        <v>61</v>
      </c>
      <c r="D533" s="13">
        <v>2588.0</v>
      </c>
      <c r="E533" s="13">
        <v>0.0</v>
      </c>
      <c r="F533" s="13">
        <v>63.9112</v>
      </c>
      <c r="G533" s="13">
        <v>106.206259401625</v>
      </c>
      <c r="H533" s="13">
        <v>106.206585033372</v>
      </c>
      <c r="I533" s="13">
        <v>11279.7695360854</v>
      </c>
      <c r="J533" s="13">
        <v>11279.8387044509</v>
      </c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>
      <c r="A534" s="11">
        <v>2.0</v>
      </c>
      <c r="B534" s="13" t="s">
        <v>79</v>
      </c>
      <c r="C534" s="13" t="s">
        <v>64</v>
      </c>
      <c r="D534" s="13">
        <v>783.0</v>
      </c>
      <c r="E534" s="13">
        <v>0.0</v>
      </c>
      <c r="F534" s="13">
        <v>26.1528</v>
      </c>
      <c r="G534" s="13">
        <v>29.6227332751903</v>
      </c>
      <c r="H534" s="13">
        <v>29.6228240994263</v>
      </c>
      <c r="I534" s="13">
        <v>877.50632669307</v>
      </c>
      <c r="J534" s="13">
        <v>877.511707625554</v>
      </c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>
      <c r="A535" s="11">
        <v>2.0</v>
      </c>
      <c r="B535" s="13" t="s">
        <v>79</v>
      </c>
      <c r="C535" s="13" t="s">
        <v>65</v>
      </c>
      <c r="D535" s="13">
        <v>409.0</v>
      </c>
      <c r="E535" s="13">
        <v>0.0</v>
      </c>
      <c r="F535" s="13">
        <v>9.2242</v>
      </c>
      <c r="G535" s="13">
        <v>19.5236402107305</v>
      </c>
      <c r="H535" s="13">
        <v>19.5237000708281</v>
      </c>
      <c r="I535" s="13">
        <v>381.172527078053</v>
      </c>
      <c r="J535" s="13">
        <v>381.174864455654</v>
      </c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>
      <c r="A536" s="11">
        <v>2.0</v>
      </c>
      <c r="B536" s="13" t="s">
        <v>79</v>
      </c>
      <c r="C536" s="13" t="s">
        <v>66</v>
      </c>
      <c r="D536" s="13">
        <v>341.0</v>
      </c>
      <c r="E536" s="13">
        <v>0.0</v>
      </c>
      <c r="F536" s="13">
        <v>0.5947</v>
      </c>
      <c r="G536" s="13">
        <v>4.07925177923683</v>
      </c>
      <c r="H536" s="13">
        <v>4.07926428635165</v>
      </c>
      <c r="I536" s="13">
        <v>16.6402950784069</v>
      </c>
      <c r="J536" s="13">
        <v>16.640397117904</v>
      </c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>
      <c r="A537" s="11">
        <v>2.0</v>
      </c>
      <c r="B537" s="13" t="s">
        <v>79</v>
      </c>
      <c r="C537" s="13" t="s">
        <v>69</v>
      </c>
      <c r="D537" s="13">
        <v>488550.0</v>
      </c>
      <c r="E537" s="13">
        <v>0.0</v>
      </c>
      <c r="F537" s="13">
        <v>1274.4015</v>
      </c>
      <c r="G537" s="13">
        <v>9193.13151690257</v>
      </c>
      <c r="H537" s="13">
        <v>9193.1597033342</v>
      </c>
      <c r="I537" s="13">
        <v>8.45136670870673E7</v>
      </c>
      <c r="J537" s="13">
        <v>8.45141853310079E7</v>
      </c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>
      <c r="A538" s="11">
        <v>2.0</v>
      </c>
      <c r="B538" s="13" t="s">
        <v>79</v>
      </c>
      <c r="C538" s="13" t="s">
        <v>71</v>
      </c>
      <c r="D538" s="13">
        <v>10408.0</v>
      </c>
      <c r="E538" s="13">
        <v>5.0</v>
      </c>
      <c r="F538" s="13">
        <v>386.2307</v>
      </c>
      <c r="G538" s="13">
        <v>518.896562817061</v>
      </c>
      <c r="H538" s="13">
        <v>518.898153770314</v>
      </c>
      <c r="I538" s="13">
        <v>269253.64290336</v>
      </c>
      <c r="J538" s="13">
        <v>269255.293986241</v>
      </c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>
      <c r="A539" s="11">
        <v>2.0</v>
      </c>
      <c r="B539" s="13" t="s">
        <v>79</v>
      </c>
      <c r="C539" s="13" t="s">
        <v>72</v>
      </c>
      <c r="D539" s="13">
        <v>324.0</v>
      </c>
      <c r="E539" s="13">
        <v>0.0</v>
      </c>
      <c r="F539" s="13">
        <v>5.7894</v>
      </c>
      <c r="G539" s="13">
        <v>12.5740561767655</v>
      </c>
      <c r="H539" s="13">
        <v>12.5740947292189</v>
      </c>
      <c r="I539" s="13">
        <v>158.106888736455</v>
      </c>
      <c r="J539" s="13">
        <v>158.107858259372</v>
      </c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>
      <c r="A540" s="11">
        <v>2.0</v>
      </c>
      <c r="B540" s="13" t="s">
        <v>79</v>
      </c>
      <c r="C540" s="13" t="s">
        <v>75</v>
      </c>
      <c r="D540" s="13">
        <v>1478.0</v>
      </c>
      <c r="E540" s="13">
        <v>0.0</v>
      </c>
      <c r="F540" s="13">
        <v>13.3598</v>
      </c>
      <c r="G540" s="13">
        <v>36.9780310761857</v>
      </c>
      <c r="H540" s="13">
        <v>36.9781444519971</v>
      </c>
      <c r="I540" s="13">
        <v>1367.37478227135</v>
      </c>
      <c r="J540" s="13">
        <v>1367.38316711276</v>
      </c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>
      <c r="A541" s="11">
        <v>2.0</v>
      </c>
      <c r="B541" s="13" t="s">
        <v>79</v>
      </c>
      <c r="C541" s="13" t="s">
        <v>77</v>
      </c>
      <c r="D541" s="13">
        <v>55.0</v>
      </c>
      <c r="E541" s="13">
        <v>-1.0</v>
      </c>
      <c r="F541" s="13">
        <v>2.6549</v>
      </c>
      <c r="G541" s="13">
        <v>1.84946972234124</v>
      </c>
      <c r="H541" s="13">
        <v>1.84947539287383</v>
      </c>
      <c r="I541" s="13">
        <v>3.42053825385699</v>
      </c>
      <c r="J541" s="13">
        <v>3.42055922884583</v>
      </c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>
      <c r="A542" s="11">
        <v>2.0</v>
      </c>
      <c r="B542" s="13" t="s">
        <v>79</v>
      </c>
      <c r="C542" s="13" t="s">
        <v>80</v>
      </c>
      <c r="D542" s="13">
        <v>1219.0</v>
      </c>
      <c r="E542" s="13">
        <v>0.0</v>
      </c>
      <c r="F542" s="13">
        <v>11.4322</v>
      </c>
      <c r="G542" s="13">
        <v>35.9359787555671</v>
      </c>
      <c r="H542" s="13">
        <v>35.9360889364132</v>
      </c>
      <c r="I542" s="13">
        <v>1291.39456912057</v>
      </c>
      <c r="J542" s="13">
        <v>1291.4024880458</v>
      </c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>
      <c r="A543" s="11">
        <v>2.0</v>
      </c>
      <c r="B543" s="13" t="s">
        <v>79</v>
      </c>
      <c r="C543" s="13" t="s">
        <v>86</v>
      </c>
      <c r="D543" s="13">
        <v>61.0</v>
      </c>
      <c r="E543" s="13">
        <v>0.0</v>
      </c>
      <c r="F543" s="13">
        <v>0.2509</v>
      </c>
      <c r="G543" s="13">
        <v>2.17831985471425</v>
      </c>
      <c r="H543" s="13">
        <v>2.17832653351174</v>
      </c>
      <c r="I543" s="13">
        <v>4.74507738944233</v>
      </c>
      <c r="J543" s="13">
        <v>4.74510648660128</v>
      </c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>
      <c r="A544" s="11">
        <v>2.0</v>
      </c>
      <c r="B544" s="13" t="s">
        <v>79</v>
      </c>
      <c r="C544" s="13" t="s">
        <v>90</v>
      </c>
      <c r="D544" s="13">
        <v>0.0</v>
      </c>
      <c r="E544" s="13">
        <v>0.0</v>
      </c>
      <c r="F544" s="13">
        <v>0.0</v>
      </c>
      <c r="G544" s="13">
        <v>0.0</v>
      </c>
      <c r="H544" s="13">
        <v>0.0</v>
      </c>
      <c r="I544" s="13">
        <v>0.0</v>
      </c>
      <c r="J544" s="13">
        <v>0.0</v>
      </c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>
      <c r="A545" s="11">
        <v>2.0</v>
      </c>
      <c r="B545" s="13" t="s">
        <v>79</v>
      </c>
      <c r="C545" s="13" t="s">
        <v>92</v>
      </c>
      <c r="D545" s="13">
        <v>257.0</v>
      </c>
      <c r="E545" s="13">
        <v>0.0</v>
      </c>
      <c r="F545" s="13">
        <v>0.2185</v>
      </c>
      <c r="G545" s="13">
        <v>4.34909287897692</v>
      </c>
      <c r="H545" s="13">
        <v>4.34910621343308</v>
      </c>
      <c r="I545" s="13">
        <v>18.9146088699678</v>
      </c>
      <c r="J545" s="13">
        <v>18.9147248557222</v>
      </c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>
      <c r="A546" s="11">
        <v>2.0</v>
      </c>
      <c r="B546" s="13" t="s">
        <v>79</v>
      </c>
      <c r="C546" s="13" t="s">
        <v>97</v>
      </c>
      <c r="D546" s="13">
        <v>686.0</v>
      </c>
      <c r="E546" s="13">
        <v>0.0</v>
      </c>
      <c r="F546" s="13">
        <v>12.0929</v>
      </c>
      <c r="G546" s="13">
        <v>18.7698570729178</v>
      </c>
      <c r="H546" s="13">
        <v>18.7699146218925</v>
      </c>
      <c r="I546" s="13">
        <v>352.307534537763</v>
      </c>
      <c r="J546" s="13">
        <v>352.309694913135</v>
      </c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>
      <c r="A547" s="11">
        <v>2.0</v>
      </c>
      <c r="B547" s="13" t="s">
        <v>79</v>
      </c>
      <c r="C547" s="13" t="s">
        <v>99</v>
      </c>
      <c r="D547" s="13">
        <v>686.0</v>
      </c>
      <c r="E547" s="13">
        <v>0.0</v>
      </c>
      <c r="F547" s="13">
        <v>5.2069</v>
      </c>
      <c r="G547" s="13">
        <v>12.7218609424204</v>
      </c>
      <c r="H547" s="13">
        <v>12.7218999480479</v>
      </c>
      <c r="I547" s="13">
        <v>161.845745838282</v>
      </c>
      <c r="J547" s="13">
        <v>161.846738288142</v>
      </c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>
      <c r="A548" s="11">
        <v>2.0</v>
      </c>
      <c r="B548" s="13" t="s">
        <v>79</v>
      </c>
      <c r="C548" s="13" t="s">
        <v>100</v>
      </c>
      <c r="D548" s="13">
        <v>223.0</v>
      </c>
      <c r="E548" s="13">
        <v>0.0</v>
      </c>
      <c r="F548" s="13">
        <v>0.7233</v>
      </c>
      <c r="G548" s="13">
        <v>6.88331454615721</v>
      </c>
      <c r="H548" s="13">
        <v>6.88333565061705</v>
      </c>
      <c r="I548" s="13">
        <v>47.3800191413395</v>
      </c>
      <c r="J548" s="13">
        <v>47.3803096790557</v>
      </c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>
      <c r="A549" s="11">
        <v>2.0</v>
      </c>
      <c r="B549" s="13" t="s">
        <v>79</v>
      </c>
      <c r="C549" s="13" t="s">
        <v>101</v>
      </c>
      <c r="D549" s="13">
        <v>989.0</v>
      </c>
      <c r="E549" s="13">
        <v>1.0</v>
      </c>
      <c r="F549" s="13">
        <v>32.787</v>
      </c>
      <c r="G549" s="13">
        <v>45.1274475548293</v>
      </c>
      <c r="H549" s="13">
        <v>45.127585917009</v>
      </c>
      <c r="I549" s="13">
        <v>2036.48652281387</v>
      </c>
      <c r="J549" s="13">
        <v>2036.49901069703</v>
      </c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>
      <c r="A550" s="11">
        <v>2.0</v>
      </c>
      <c r="B550" s="13" t="s">
        <v>79</v>
      </c>
      <c r="C550" s="13" t="s">
        <v>102</v>
      </c>
      <c r="D550" s="13">
        <v>365.0</v>
      </c>
      <c r="E550" s="13">
        <v>0.0</v>
      </c>
      <c r="F550" s="13">
        <v>8.3545</v>
      </c>
      <c r="G550" s="13">
        <v>12.3928879177644</v>
      </c>
      <c r="H550" s="13">
        <v>12.3929259147502</v>
      </c>
      <c r="I550" s="13">
        <v>153.583670942272</v>
      </c>
      <c r="J550" s="13">
        <v>153.584612728489</v>
      </c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>
      <c r="A551" s="11">
        <v>2.0</v>
      </c>
      <c r="B551" s="13" t="s">
        <v>79</v>
      </c>
      <c r="C551" s="13" t="s">
        <v>103</v>
      </c>
      <c r="D551" s="13">
        <v>296.0</v>
      </c>
      <c r="E551" s="13">
        <v>0.0</v>
      </c>
      <c r="F551" s="13">
        <v>5.9828</v>
      </c>
      <c r="G551" s="13">
        <v>11.0034160303484</v>
      </c>
      <c r="H551" s="13">
        <v>11.0034497671696</v>
      </c>
      <c r="I551" s="13">
        <v>121.07516433693</v>
      </c>
      <c r="J551" s="13">
        <v>121.075906778625</v>
      </c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>
      <c r="A552" s="11">
        <v>2.0</v>
      </c>
      <c r="B552" s="13" t="s">
        <v>79</v>
      </c>
      <c r="C552" s="13" t="s">
        <v>104</v>
      </c>
      <c r="D552" s="13">
        <v>262.0</v>
      </c>
      <c r="E552" s="13">
        <v>0.0</v>
      </c>
      <c r="F552" s="13">
        <v>0.938</v>
      </c>
      <c r="G552" s="13">
        <v>4.11610751620686</v>
      </c>
      <c r="H552" s="13">
        <v>4.11612013632253</v>
      </c>
      <c r="I552" s="13">
        <v>16.9423410849746</v>
      </c>
      <c r="J552" s="13">
        <v>16.9424449766398</v>
      </c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>
      <c r="A553" s="11">
        <v>2.0</v>
      </c>
      <c r="B553" s="13" t="s">
        <v>79</v>
      </c>
      <c r="C553" s="13" t="s">
        <v>105</v>
      </c>
      <c r="D553" s="13">
        <v>163.0</v>
      </c>
      <c r="E553" s="13">
        <v>0.0</v>
      </c>
      <c r="F553" s="13">
        <v>1.9986</v>
      </c>
      <c r="G553" s="13">
        <v>5.5940677235977</v>
      </c>
      <c r="H553" s="13">
        <v>5.59408487518605</v>
      </c>
      <c r="I553" s="13">
        <v>31.2935936961975</v>
      </c>
      <c r="J553" s="13">
        <v>31.2937855907853</v>
      </c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>
      <c r="A554" s="11">
        <v>2.0</v>
      </c>
      <c r="B554" s="13" t="s">
        <v>79</v>
      </c>
      <c r="C554" s="13" t="s">
        <v>106</v>
      </c>
      <c r="D554" s="13">
        <v>684.0</v>
      </c>
      <c r="E554" s="13">
        <v>0.0</v>
      </c>
      <c r="F554" s="13">
        <v>1.903</v>
      </c>
      <c r="G554" s="13">
        <v>11.467874286382</v>
      </c>
      <c r="H554" s="13">
        <v>11.4679094472468</v>
      </c>
      <c r="I554" s="13">
        <v>131.512140648262</v>
      </c>
      <c r="J554" s="13">
        <v>131.512947090253</v>
      </c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>
      <c r="A555" s="11">
        <v>2.0</v>
      </c>
      <c r="B555" s="13" t="s">
        <v>79</v>
      </c>
      <c r="C555" s="13" t="s">
        <v>107</v>
      </c>
      <c r="D555" s="13">
        <v>942.0</v>
      </c>
      <c r="E555" s="13">
        <v>0.0</v>
      </c>
      <c r="F555" s="13">
        <v>23.1617</v>
      </c>
      <c r="G555" s="13">
        <v>40.3986032238627</v>
      </c>
      <c r="H555" s="13">
        <v>40.3987270872564</v>
      </c>
      <c r="I555" s="13">
        <v>1632.04714243909</v>
      </c>
      <c r="J555" s="13">
        <v>1632.05715027062</v>
      </c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>
      <c r="A556" s="11">
        <v>2.0</v>
      </c>
      <c r="B556" s="13" t="s">
        <v>79</v>
      </c>
      <c r="C556" s="13" t="s">
        <v>108</v>
      </c>
      <c r="D556" s="13">
        <v>686.0</v>
      </c>
      <c r="E556" s="13">
        <v>0.0</v>
      </c>
      <c r="F556" s="13">
        <v>4.222</v>
      </c>
      <c r="G556" s="13">
        <v>13.1600066406841</v>
      </c>
      <c r="H556" s="13">
        <v>13.1600469896802</v>
      </c>
      <c r="I556" s="13">
        <v>173.185774782851</v>
      </c>
      <c r="J556" s="13">
        <v>173.186836770591</v>
      </c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>
      <c r="A557" s="11">
        <v>2.0</v>
      </c>
      <c r="B557" s="13" t="s">
        <v>79</v>
      </c>
      <c r="C557" s="13" t="s">
        <v>109</v>
      </c>
      <c r="D557" s="13">
        <v>989.0</v>
      </c>
      <c r="E557" s="13">
        <v>0.0</v>
      </c>
      <c r="F557" s="13">
        <v>6.4884</v>
      </c>
      <c r="G557" s="13">
        <v>29.2139128129925</v>
      </c>
      <c r="H557" s="13">
        <v>29.214002383772</v>
      </c>
      <c r="I557" s="13">
        <v>853.45270184513</v>
      </c>
      <c r="J557" s="13">
        <v>853.45793527904</v>
      </c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>
      <c r="A558" s="11">
        <v>2.0</v>
      </c>
      <c r="B558" s="13" t="s">
        <v>79</v>
      </c>
      <c r="C558" s="13" t="s">
        <v>110</v>
      </c>
      <c r="D558" s="13">
        <v>0.0</v>
      </c>
      <c r="E558" s="13">
        <v>0.0</v>
      </c>
      <c r="F558" s="13">
        <v>0.0</v>
      </c>
      <c r="G558" s="13">
        <v>0.0</v>
      </c>
      <c r="H558" s="13">
        <v>0.0</v>
      </c>
      <c r="I558" s="13">
        <v>0.0</v>
      </c>
      <c r="J558" s="13">
        <v>0.0</v>
      </c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>
      <c r="A559" s="11">
        <v>2.0</v>
      </c>
      <c r="B559" s="13" t="s">
        <v>79</v>
      </c>
      <c r="C559" s="13" t="s">
        <v>111</v>
      </c>
      <c r="D559" s="13">
        <v>125.0</v>
      </c>
      <c r="E559" s="13">
        <v>0.0</v>
      </c>
      <c r="F559" s="13">
        <v>0.2987</v>
      </c>
      <c r="G559" s="13">
        <v>2.510362805739</v>
      </c>
      <c r="H559" s="13">
        <v>2.51037050259066</v>
      </c>
      <c r="I559" s="13">
        <v>6.30192141643779</v>
      </c>
      <c r="J559" s="13">
        <v>6.30196006027731</v>
      </c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>
      <c r="A560" s="11">
        <v>2.0</v>
      </c>
      <c r="B560" s="13" t="s">
        <v>79</v>
      </c>
      <c r="C560" s="13" t="s">
        <v>112</v>
      </c>
      <c r="D560" s="13">
        <v>5798.0</v>
      </c>
      <c r="E560" s="13">
        <v>0.0</v>
      </c>
      <c r="F560" s="13">
        <v>24.2066</v>
      </c>
      <c r="G560" s="13">
        <v>70.7980625848249</v>
      </c>
      <c r="H560" s="13">
        <v>70.7982796539212</v>
      </c>
      <c r="I560" s="13">
        <v>5012.36566576478</v>
      </c>
      <c r="J560" s="13">
        <v>5012.39640195484</v>
      </c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>
      <c r="A561" s="11">
        <v>2.0</v>
      </c>
      <c r="B561" s="13" t="s">
        <v>79</v>
      </c>
      <c r="C561" s="13" t="s">
        <v>113</v>
      </c>
      <c r="D561" s="13">
        <v>421.0</v>
      </c>
      <c r="E561" s="13">
        <v>0.0</v>
      </c>
      <c r="F561" s="13">
        <v>5.4802</v>
      </c>
      <c r="G561" s="13">
        <v>16.4720257615056</v>
      </c>
      <c r="H561" s="13">
        <v>16.472076265257</v>
      </c>
      <c r="I561" s="13">
        <v>271.327632687707</v>
      </c>
      <c r="J561" s="13">
        <v>271.329296488443</v>
      </c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>
      <c r="A562" s="11">
        <v>2.0</v>
      </c>
      <c r="B562" s="13" t="s">
        <v>79</v>
      </c>
      <c r="C562" s="13" t="s">
        <v>114</v>
      </c>
      <c r="D562" s="13">
        <v>1111.0</v>
      </c>
      <c r="E562" s="13">
        <v>0.0</v>
      </c>
      <c r="F562" s="13">
        <v>26.3621</v>
      </c>
      <c r="G562" s="13">
        <v>45.1904799559588</v>
      </c>
      <c r="H562" s="13">
        <v>45.1906185113979</v>
      </c>
      <c r="I562" s="13">
        <v>2042.17947864991</v>
      </c>
      <c r="J562" s="13">
        <v>2042.19200144269</v>
      </c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>
      <c r="A563" s="11">
        <v>2.0</v>
      </c>
      <c r="B563" s="13" t="s">
        <v>79</v>
      </c>
      <c r="C563" s="13" t="s">
        <v>115</v>
      </c>
      <c r="D563" s="13">
        <v>1181.0</v>
      </c>
      <c r="E563" s="13">
        <v>0.0</v>
      </c>
      <c r="F563" s="13">
        <v>62.7181</v>
      </c>
      <c r="G563" s="13">
        <v>71.6282465477125</v>
      </c>
      <c r="H563" s="13">
        <v>71.6284661621791</v>
      </c>
      <c r="I563" s="13">
        <v>5130.60570349989</v>
      </c>
      <c r="J563" s="13">
        <v>5130.63716474644</v>
      </c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>
      <c r="A564" s="11">
        <v>2.0</v>
      </c>
      <c r="B564" s="13" t="s">
        <v>79</v>
      </c>
      <c r="C564" s="13" t="s">
        <v>116</v>
      </c>
      <c r="D564" s="13">
        <v>3033.0</v>
      </c>
      <c r="E564" s="13">
        <v>0.0</v>
      </c>
      <c r="F564" s="13">
        <v>36.443</v>
      </c>
      <c r="G564" s="13">
        <v>93.3258839723189</v>
      </c>
      <c r="H564" s="13">
        <v>93.3261701124273</v>
      </c>
      <c r="I564" s="13">
        <v>8709.72061921474</v>
      </c>
      <c r="J564" s="13">
        <v>8709.77402785372</v>
      </c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>
      <c r="A565" s="11">
        <v>2.0</v>
      </c>
      <c r="B565" s="13" t="s">
        <v>79</v>
      </c>
      <c r="C565" s="13" t="s">
        <v>117</v>
      </c>
      <c r="D565" s="13">
        <v>117.0</v>
      </c>
      <c r="E565" s="13">
        <v>0.0</v>
      </c>
      <c r="F565" s="13">
        <v>0.7619</v>
      </c>
      <c r="G565" s="13">
        <v>2.10473724326063</v>
      </c>
      <c r="H565" s="13">
        <v>2.1047436964515</v>
      </c>
      <c r="I565" s="13">
        <v>4.42991886316835</v>
      </c>
      <c r="J565" s="13">
        <v>4.42994602775234</v>
      </c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>
      <c r="A566" s="11">
        <v>2.0</v>
      </c>
      <c r="B566" s="13" t="s">
        <v>79</v>
      </c>
      <c r="C566" s="13" t="s">
        <v>118</v>
      </c>
      <c r="D566" s="13">
        <v>241.0</v>
      </c>
      <c r="E566" s="13">
        <v>0.0</v>
      </c>
      <c r="F566" s="13">
        <v>3.3222</v>
      </c>
      <c r="G566" s="13">
        <v>9.15462103360104</v>
      </c>
      <c r="H566" s="13">
        <v>9.15464910195832</v>
      </c>
      <c r="I566" s="13">
        <v>83.8070862688507</v>
      </c>
      <c r="J566" s="13">
        <v>83.8076001799863</v>
      </c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>
      <c r="A567" s="11">
        <v>2.0</v>
      </c>
      <c r="B567" s="13" t="s">
        <v>79</v>
      </c>
      <c r="C567" s="13" t="s">
        <v>119</v>
      </c>
      <c r="D567" s="13">
        <v>1717.0</v>
      </c>
      <c r="E567" s="13">
        <v>1.0</v>
      </c>
      <c r="F567" s="13">
        <v>129.1548</v>
      </c>
      <c r="G567" s="13">
        <v>107.559478432551</v>
      </c>
      <c r="H567" s="13">
        <v>107.55980821331</v>
      </c>
      <c r="I567" s="13">
        <v>11569.0414006825</v>
      </c>
      <c r="J567" s="13">
        <v>11569.112342884</v>
      </c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>
      <c r="A568" s="11">
        <v>2.0</v>
      </c>
      <c r="B568" s="13" t="s">
        <v>79</v>
      </c>
      <c r="C568" s="13" t="s">
        <v>120</v>
      </c>
      <c r="D568" s="13">
        <v>2065.0</v>
      </c>
      <c r="E568" s="13">
        <v>0.0</v>
      </c>
      <c r="F568" s="13">
        <v>48.5103</v>
      </c>
      <c r="G568" s="13">
        <v>77.7315218014454</v>
      </c>
      <c r="H568" s="13">
        <v>77.7317601287468</v>
      </c>
      <c r="I568" s="13">
        <v>6042.18948156859</v>
      </c>
      <c r="J568" s="13">
        <v>6042.22653271303</v>
      </c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>
      <c r="A569" s="11">
        <v>2.0</v>
      </c>
      <c r="B569" s="13" t="s">
        <v>79</v>
      </c>
      <c r="C569" s="13" t="s">
        <v>121</v>
      </c>
      <c r="D569" s="13">
        <v>3007.0</v>
      </c>
      <c r="E569" s="13">
        <v>1.0</v>
      </c>
      <c r="F569" s="13">
        <v>80.8314</v>
      </c>
      <c r="G569" s="13">
        <v>120.845368423316</v>
      </c>
      <c r="H569" s="13">
        <v>120.845738939033</v>
      </c>
      <c r="I569" s="13">
        <v>14603.6030693671</v>
      </c>
      <c r="J569" s="13">
        <v>14603.692619721</v>
      </c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>
      <c r="A570" s="11">
        <v>2.0</v>
      </c>
      <c r="B570" s="13" t="s">
        <v>79</v>
      </c>
      <c r="C570" s="13" t="s">
        <v>151</v>
      </c>
      <c r="D570" s="13">
        <v>25.0</v>
      </c>
      <c r="E570" s="13">
        <v>0.0</v>
      </c>
      <c r="F570" s="13">
        <v>0.0461</v>
      </c>
      <c r="G570" s="13">
        <v>0.330385193969649</v>
      </c>
      <c r="H570" s="13">
        <v>0.330386206941091</v>
      </c>
      <c r="I570" s="13">
        <v>0.109154376394363</v>
      </c>
      <c r="J570" s="13">
        <v>0.109155045736921</v>
      </c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>
      <c r="A571" s="11">
        <v>2.0</v>
      </c>
      <c r="B571" s="13" t="s">
        <v>79</v>
      </c>
      <c r="C571" s="13" t="s">
        <v>152</v>
      </c>
      <c r="D571" s="13">
        <v>199.0</v>
      </c>
      <c r="E571" s="13">
        <v>0.0</v>
      </c>
      <c r="F571" s="13">
        <v>1.8947</v>
      </c>
      <c r="G571" s="13">
        <v>4.11556012117356</v>
      </c>
      <c r="H571" s="13">
        <v>4.1155727396109</v>
      </c>
      <c r="I571" s="13">
        <v>16.9378351109941</v>
      </c>
      <c r="J571" s="13">
        <v>16.9379389750284</v>
      </c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>
      <c r="A572" s="11">
        <v>2.0</v>
      </c>
      <c r="B572" s="13" t="s">
        <v>79</v>
      </c>
      <c r="C572" s="13" t="s">
        <v>153</v>
      </c>
      <c r="D572" s="13">
        <v>105.0</v>
      </c>
      <c r="E572" s="13">
        <v>0.0</v>
      </c>
      <c r="F572" s="13">
        <v>1.9089</v>
      </c>
      <c r="G572" s="13">
        <v>2.34372085058351</v>
      </c>
      <c r="H572" s="13">
        <v>2.34372803650567</v>
      </c>
      <c r="I572" s="13">
        <v>5.49302742545991</v>
      </c>
      <c r="J572" s="13">
        <v>5.49306110910276</v>
      </c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>
      <c r="A573" s="11">
        <v>2.0</v>
      </c>
      <c r="B573" s="13" t="s">
        <v>79</v>
      </c>
      <c r="C573" s="13" t="s">
        <v>154</v>
      </c>
      <c r="D573" s="13">
        <v>62.0</v>
      </c>
      <c r="E573" s="13">
        <v>0.0</v>
      </c>
      <c r="F573" s="13">
        <v>0.2988</v>
      </c>
      <c r="G573" s="13">
        <v>1.05076854638602</v>
      </c>
      <c r="H573" s="13">
        <v>1.05077176807557</v>
      </c>
      <c r="I573" s="13">
        <v>1.10411453807419</v>
      </c>
      <c r="J573" s="13">
        <v>1.10412130858467</v>
      </c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>
      <c r="A574" s="11">
        <v>2.0</v>
      </c>
      <c r="B574" s="13" t="s">
        <v>79</v>
      </c>
      <c r="C574" s="13" t="s">
        <v>155</v>
      </c>
      <c r="D574" s="13">
        <v>29.0</v>
      </c>
      <c r="E574" s="13">
        <v>0.0</v>
      </c>
      <c r="F574" s="13">
        <v>0.0177</v>
      </c>
      <c r="G574" s="13">
        <v>0.224820314268333</v>
      </c>
      <c r="H574" s="13">
        <v>0.224821003574519</v>
      </c>
      <c r="I574" s="13">
        <v>0.0505441737077123</v>
      </c>
      <c r="J574" s="13">
        <v>0.050544483648254</v>
      </c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>
      <c r="A575" s="11">
        <v>2.0</v>
      </c>
      <c r="B575" s="13" t="s">
        <v>79</v>
      </c>
      <c r="C575" s="13" t="s">
        <v>156</v>
      </c>
      <c r="D575" s="13">
        <v>686.0</v>
      </c>
      <c r="E575" s="13">
        <v>1.0</v>
      </c>
      <c r="F575" s="13">
        <v>10.0511</v>
      </c>
      <c r="G575" s="13">
        <v>13.9742205770206</v>
      </c>
      <c r="H575" s="13">
        <v>13.9742634224223</v>
      </c>
      <c r="I575" s="13">
        <v>195.278840735227</v>
      </c>
      <c r="J575" s="13">
        <v>195.280038199251</v>
      </c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>
      <c r="A576" s="11">
        <v>2.0</v>
      </c>
      <c r="B576" s="13" t="s">
        <v>79</v>
      </c>
      <c r="C576" s="13" t="s">
        <v>157</v>
      </c>
      <c r="D576" s="13">
        <v>33.0</v>
      </c>
      <c r="E576" s="13">
        <v>0.0</v>
      </c>
      <c r="F576" s="13">
        <v>0.1968</v>
      </c>
      <c r="G576" s="13">
        <v>0.640637332275856</v>
      </c>
      <c r="H576" s="13">
        <v>0.640639296490154</v>
      </c>
      <c r="I576" s="13">
        <v>0.410416191505526</v>
      </c>
      <c r="J576" s="13">
        <v>0.4104187082074</v>
      </c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>
      <c r="A577" s="11">
        <v>2.0</v>
      </c>
      <c r="B577" s="13" t="s">
        <v>79</v>
      </c>
      <c r="C577" s="13" t="s">
        <v>158</v>
      </c>
      <c r="D577" s="13">
        <v>182.0</v>
      </c>
      <c r="E577" s="13">
        <v>0.0</v>
      </c>
      <c r="F577" s="13">
        <v>0.4908</v>
      </c>
      <c r="G577" s="13">
        <v>2.24975661509962</v>
      </c>
      <c r="H577" s="13">
        <v>2.24976351292447</v>
      </c>
      <c r="I577" s="13">
        <v>5.06140482718454</v>
      </c>
      <c r="J577" s="13">
        <v>5.06143586408629</v>
      </c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>
      <c r="A578" s="11">
        <v>2.0</v>
      </c>
      <c r="B578" s="13" t="s">
        <v>79</v>
      </c>
      <c r="C578" s="13" t="s">
        <v>159</v>
      </c>
      <c r="D578" s="13">
        <v>16.0</v>
      </c>
      <c r="E578" s="13">
        <v>-1.0</v>
      </c>
      <c r="F578" s="13">
        <v>0.6653</v>
      </c>
      <c r="G578" s="13">
        <v>1.063714235804</v>
      </c>
      <c r="H578" s="13">
        <v>1.06371749718545</v>
      </c>
      <c r="I578" s="13">
        <v>1.1314879754521</v>
      </c>
      <c r="J578" s="13">
        <v>1.13149491381849</v>
      </c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>
      <c r="A579" s="11">
        <v>2.0</v>
      </c>
      <c r="B579" s="13" t="s">
        <v>79</v>
      </c>
      <c r="C579" s="13" t="s">
        <v>160</v>
      </c>
      <c r="D579" s="13">
        <v>512.0</v>
      </c>
      <c r="E579" s="13">
        <v>0.0</v>
      </c>
      <c r="F579" s="13">
        <v>0.8077</v>
      </c>
      <c r="G579" s="13">
        <v>3.87482602676701</v>
      </c>
      <c r="H579" s="13">
        <v>3.87483790710601</v>
      </c>
      <c r="I579" s="15">
        <v>15.014276737711</v>
      </c>
      <c r="J579" s="13">
        <v>15.0143688063457</v>
      </c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>
      <c r="A580" s="11">
        <v>2.0</v>
      </c>
      <c r="B580" s="13" t="s">
        <v>79</v>
      </c>
      <c r="C580" s="13" t="s">
        <v>161</v>
      </c>
      <c r="D580" s="13">
        <v>20.0</v>
      </c>
      <c r="E580" s="13">
        <v>0.0</v>
      </c>
      <c r="F580" s="13">
        <v>1.075</v>
      </c>
      <c r="G580" s="13">
        <v>1.18756687676039</v>
      </c>
      <c r="H580" s="13">
        <v>1.18757051787795</v>
      </c>
      <c r="I580" s="13">
        <v>1.41031508677843</v>
      </c>
      <c r="J580" s="13">
        <v>1.4103237349329</v>
      </c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>
      <c r="A581" s="11">
        <v>2.0</v>
      </c>
      <c r="B581" s="13" t="s">
        <v>79</v>
      </c>
      <c r="C581" s="13" t="s">
        <v>162</v>
      </c>
      <c r="D581" s="13">
        <v>100.0</v>
      </c>
      <c r="E581" s="13">
        <v>0.0</v>
      </c>
      <c r="F581" s="13">
        <v>0.1963</v>
      </c>
      <c r="G581" s="13">
        <v>1.06172075922622</v>
      </c>
      <c r="H581" s="13">
        <v>1.06172401449561</v>
      </c>
      <c r="I581" s="13">
        <v>1.12725097057192</v>
      </c>
      <c r="J581" s="13">
        <v>1.12725788295668</v>
      </c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>
      <c r="A582" s="11">
        <v>2.0</v>
      </c>
      <c r="B582" s="13" t="s">
        <v>79</v>
      </c>
      <c r="C582" s="13" t="s">
        <v>163</v>
      </c>
      <c r="D582" s="13">
        <v>156.0</v>
      </c>
      <c r="E582" s="13">
        <v>0.0</v>
      </c>
      <c r="F582" s="13">
        <v>0.9523</v>
      </c>
      <c r="G582" s="13">
        <v>1.43232762236339</v>
      </c>
      <c r="H582" s="13">
        <v>1.43233201392513</v>
      </c>
      <c r="I582" s="13">
        <v>2.05156241778517</v>
      </c>
      <c r="J582" s="13">
        <v>2.05157499811482</v>
      </c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>
      <c r="A583" s="11">
        <v>2.0</v>
      </c>
      <c r="B583" s="13" t="s">
        <v>79</v>
      </c>
      <c r="C583" s="13" t="s">
        <v>164</v>
      </c>
      <c r="D583" s="13">
        <v>130.0</v>
      </c>
      <c r="E583" s="13">
        <v>0.0</v>
      </c>
      <c r="F583" s="13">
        <v>3.6627</v>
      </c>
      <c r="G583" s="13">
        <v>4.99238879428231</v>
      </c>
      <c r="H583" s="13">
        <v>4.99240410110406</v>
      </c>
      <c r="I583" s="13">
        <v>24.9239458732755</v>
      </c>
      <c r="J583" s="13">
        <v>24.9240987087206</v>
      </c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>
      <c r="A584" s="11">
        <v>2.0</v>
      </c>
      <c r="B584" s="13" t="s">
        <v>79</v>
      </c>
      <c r="C584" s="13" t="s">
        <v>165</v>
      </c>
      <c r="D584" s="13">
        <v>1113.0</v>
      </c>
      <c r="E584" s="13">
        <v>0.0</v>
      </c>
      <c r="F584" s="13">
        <v>1.1511</v>
      </c>
      <c r="G584" s="13">
        <v>5.25857019976994</v>
      </c>
      <c r="H584" s="13">
        <v>5.25858632271229</v>
      </c>
      <c r="I584" s="13">
        <v>27.6525605459085</v>
      </c>
      <c r="J584" s="13">
        <v>27.6527301134168</v>
      </c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>
      <c r="A585" s="11">
        <v>2.0</v>
      </c>
      <c r="B585" s="13" t="s">
        <v>79</v>
      </c>
      <c r="C585" s="13" t="s">
        <v>166</v>
      </c>
      <c r="D585" s="13">
        <v>1.0</v>
      </c>
      <c r="E585" s="13">
        <v>0.0</v>
      </c>
      <c r="F585" s="13">
        <v>2.0E-4</v>
      </c>
      <c r="G585" s="13">
        <v>0.0135619765390652</v>
      </c>
      <c r="H585" s="13">
        <v>0.0135620181205137</v>
      </c>
      <c r="I585" s="13">
        <v>1.83927207646156E-4</v>
      </c>
      <c r="J585" s="13">
        <v>1.83928335501142E-4</v>
      </c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>
      <c r="A586" s="11">
        <v>2.0</v>
      </c>
      <c r="B586" s="13" t="s">
        <v>79</v>
      </c>
      <c r="C586" s="13" t="s">
        <v>167</v>
      </c>
      <c r="D586" s="13">
        <v>16.0</v>
      </c>
      <c r="E586" s="13">
        <v>0.0</v>
      </c>
      <c r="F586" s="13">
        <v>0.122</v>
      </c>
      <c r="G586" s="13">
        <v>0.424725462064552</v>
      </c>
      <c r="H586" s="13">
        <v>0.424726764286235</v>
      </c>
      <c r="I586" s="13">
        <v>0.180391718125947</v>
      </c>
      <c r="J586" s="13">
        <v>0.180392824301055</v>
      </c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>
      <c r="A587" s="11">
        <v>2.0</v>
      </c>
      <c r="B587" s="13" t="s">
        <v>79</v>
      </c>
      <c r="C587" s="13" t="s">
        <v>168</v>
      </c>
      <c r="D587" s="13">
        <v>305.0</v>
      </c>
      <c r="E587" s="13">
        <v>0.0</v>
      </c>
      <c r="F587" s="13">
        <v>11.4697</v>
      </c>
      <c r="G587" s="13">
        <v>10.2878153146622</v>
      </c>
      <c r="H587" s="13">
        <v>10.2878468574289</v>
      </c>
      <c r="I587" s="13">
        <v>105.839143948598</v>
      </c>
      <c r="J587" s="13">
        <v>105.839792961911</v>
      </c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>
      <c r="A588" s="11">
        <v>2.0</v>
      </c>
      <c r="B588" s="13" t="s">
        <v>79</v>
      </c>
      <c r="C588" s="13" t="s">
        <v>169</v>
      </c>
      <c r="D588" s="13">
        <v>103.0</v>
      </c>
      <c r="E588" s="13">
        <v>0.0</v>
      </c>
      <c r="F588" s="13">
        <v>1.3211</v>
      </c>
      <c r="G588" s="13">
        <v>2.76022539950238</v>
      </c>
      <c r="H588" s="13">
        <v>2.76023386244064</v>
      </c>
      <c r="I588" s="13">
        <v>7.61884425605807</v>
      </c>
      <c r="J588" s="13">
        <v>7.61889097536402</v>
      </c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>
      <c r="A589" s="11">
        <v>2.0</v>
      </c>
      <c r="B589" s="13" t="s">
        <v>79</v>
      </c>
      <c r="C589" s="13" t="s">
        <v>170</v>
      </c>
      <c r="D589" s="13">
        <v>208.0</v>
      </c>
      <c r="E589" s="13">
        <v>1.0</v>
      </c>
      <c r="F589" s="13">
        <v>2.5944</v>
      </c>
      <c r="G589" s="13">
        <v>3.63708329904572</v>
      </c>
      <c r="H589" s="13">
        <v>3.63709445045801</v>
      </c>
      <c r="I589" s="13">
        <v>13.2283749241973</v>
      </c>
      <c r="J589" s="13">
        <v>13.2284560415524</v>
      </c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>
      <c r="A590" s="11">
        <v>2.0</v>
      </c>
      <c r="B590" s="13" t="s">
        <v>79</v>
      </c>
      <c r="C590" s="13" t="s">
        <v>122</v>
      </c>
      <c r="D590" s="13">
        <v>1.0</v>
      </c>
      <c r="E590" s="13">
        <v>0.0619469026548672</v>
      </c>
      <c r="F590" s="13">
        <v>0.770954520659058</v>
      </c>
      <c r="G590" s="13">
        <v>0.25240874719215</v>
      </c>
      <c r="H590" s="13">
        <v>0.252409521085342</v>
      </c>
      <c r="I590" s="13">
        <v>0.0637101756591106</v>
      </c>
      <c r="J590" s="13">
        <v>0.0637105663345318</v>
      </c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>
      <c r="A591" s="11">
        <v>2.0</v>
      </c>
      <c r="B591" s="13" t="s">
        <v>79</v>
      </c>
      <c r="C591" s="13" t="s">
        <v>123</v>
      </c>
      <c r="D591" s="13">
        <v>487.0</v>
      </c>
      <c r="E591" s="13">
        <v>0.0</v>
      </c>
      <c r="F591" s="13">
        <v>6.8928</v>
      </c>
      <c r="G591" s="13">
        <v>19.8654843478774</v>
      </c>
      <c r="H591" s="13">
        <v>19.8655452560799</v>
      </c>
      <c r="I591" s="13">
        <v>394.637468375762</v>
      </c>
      <c r="J591" s="13">
        <v>394.63988832136</v>
      </c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>
      <c r="A592" s="11">
        <v>2.0</v>
      </c>
      <c r="B592" s="13" t="s">
        <v>79</v>
      </c>
      <c r="C592" s="13" t="s">
        <v>124</v>
      </c>
      <c r="D592" s="13">
        <v>125775.0</v>
      </c>
      <c r="E592" s="13">
        <v>0.0</v>
      </c>
      <c r="F592" s="13">
        <v>453.0234</v>
      </c>
      <c r="G592" s="13">
        <v>1323.20410015889</v>
      </c>
      <c r="H592" s="13">
        <v>1323.20815714446</v>
      </c>
      <c r="I592" s="13">
        <v>1750869.0906773</v>
      </c>
      <c r="J592" s="13">
        <v>1750879.82713364</v>
      </c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>
      <c r="A593" s="11">
        <v>2.0</v>
      </c>
      <c r="B593" s="13" t="s">
        <v>79</v>
      </c>
      <c r="C593" s="13" t="s">
        <v>125</v>
      </c>
      <c r="D593" s="13">
        <v>49591.0</v>
      </c>
      <c r="E593" s="13">
        <v>0.0</v>
      </c>
      <c r="F593" s="13">
        <v>118.0075</v>
      </c>
      <c r="G593" s="13">
        <v>497.252202486205</v>
      </c>
      <c r="H593" s="13">
        <v>497.253727077166</v>
      </c>
      <c r="I593" s="13">
        <v>247259.752877382</v>
      </c>
      <c r="J593" s="13">
        <v>247261.269092133</v>
      </c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>
      <c r="A594" s="11">
        <v>2.0</v>
      </c>
      <c r="B594" s="13" t="s">
        <v>79</v>
      </c>
      <c r="C594" s="13" t="s">
        <v>126</v>
      </c>
      <c r="D594" s="13">
        <v>15.0</v>
      </c>
      <c r="E594" s="13">
        <v>1.0</v>
      </c>
      <c r="F594" s="13">
        <v>2.2524</v>
      </c>
      <c r="G594" s="13">
        <v>1.63358680759056</v>
      </c>
      <c r="H594" s="13">
        <v>1.63359181621932</v>
      </c>
      <c r="I594" s="13">
        <v>2.66860585793393</v>
      </c>
      <c r="J594" s="13">
        <v>2.66862222201874</v>
      </c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>
      <c r="A595" s="11">
        <v>2.0</v>
      </c>
      <c r="B595" s="13" t="s">
        <v>79</v>
      </c>
      <c r="C595" s="13" t="s">
        <v>127</v>
      </c>
      <c r="D595" s="13">
        <v>82.0</v>
      </c>
      <c r="E595" s="13">
        <v>0.0</v>
      </c>
      <c r="F595" s="13">
        <v>1.0335</v>
      </c>
      <c r="G595" s="13">
        <v>3.74885890100493</v>
      </c>
      <c r="H595" s="13">
        <v>3.74887039512474</v>
      </c>
      <c r="I595" s="13">
        <v>14.0539430596439</v>
      </c>
      <c r="J595" s="13">
        <v>14.0540292394427</v>
      </c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>
      <c r="A596" s="11">
        <v>2.0</v>
      </c>
      <c r="B596" s="13" t="s">
        <v>79</v>
      </c>
      <c r="C596" s="13" t="s">
        <v>128</v>
      </c>
      <c r="D596" s="13">
        <v>85.0</v>
      </c>
      <c r="E596" s="13">
        <v>1.0</v>
      </c>
      <c r="F596" s="13">
        <v>3.2859</v>
      </c>
      <c r="G596" s="13">
        <v>4.54519486677181</v>
      </c>
      <c r="H596" s="13">
        <v>4.54520880248285</v>
      </c>
      <c r="I596" s="13">
        <v>20.6587963769288</v>
      </c>
      <c r="J596" s="13">
        <v>20.6589230581676</v>
      </c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>
      <c r="A597" s="11">
        <v>2.0</v>
      </c>
      <c r="B597" s="13" t="s">
        <v>79</v>
      </c>
      <c r="C597" s="13" t="s">
        <v>129</v>
      </c>
      <c r="D597" s="13">
        <v>1490.0</v>
      </c>
      <c r="E597" s="13">
        <v>1.0</v>
      </c>
      <c r="F597" s="13">
        <v>25.9359</v>
      </c>
      <c r="G597" s="13">
        <v>54.9331000834369</v>
      </c>
      <c r="H597" s="13">
        <v>54.933268510057</v>
      </c>
      <c r="I597" s="13">
        <v>3017.64548477689</v>
      </c>
      <c r="J597" s="13">
        <v>3017.66398919803</v>
      </c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>
      <c r="A598" s="11">
        <v>2.0</v>
      </c>
      <c r="B598" s="13" t="s">
        <v>79</v>
      </c>
      <c r="C598" s="13" t="s">
        <v>130</v>
      </c>
      <c r="D598" s="13">
        <v>831.0</v>
      </c>
      <c r="E598" s="13">
        <v>0.0</v>
      </c>
      <c r="F598" s="13">
        <v>14.1916</v>
      </c>
      <c r="G598" s="13">
        <v>36.8564085227784</v>
      </c>
      <c r="H598" s="13">
        <v>36.8565215256912</v>
      </c>
      <c r="I598" s="13">
        <v>1358.39484919793</v>
      </c>
      <c r="J598" s="13">
        <v>1358.40317897374</v>
      </c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>
      <c r="A599" s="11">
        <v>2.0</v>
      </c>
      <c r="B599" s="13" t="s">
        <v>81</v>
      </c>
      <c r="C599" s="13" t="s">
        <v>60</v>
      </c>
      <c r="D599" s="13">
        <v>255.0</v>
      </c>
      <c r="E599" s="13">
        <v>0.0</v>
      </c>
      <c r="F599" s="13">
        <v>0.6563</v>
      </c>
      <c r="G599" s="13">
        <v>2.63210001209548</v>
      </c>
      <c r="H599" s="13">
        <v>2.63210849862061</v>
      </c>
      <c r="I599" s="13">
        <v>6.92795047367306</v>
      </c>
      <c r="J599" s="13">
        <v>6.92799514851087</v>
      </c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>
      <c r="A600" s="11">
        <v>2.0</v>
      </c>
      <c r="B600" s="13" t="s">
        <v>81</v>
      </c>
      <c r="C600" s="13" t="s">
        <v>61</v>
      </c>
      <c r="D600" s="13">
        <v>3117.0</v>
      </c>
      <c r="E600" s="13">
        <v>0.0</v>
      </c>
      <c r="F600" s="13">
        <v>38.1036</v>
      </c>
      <c r="G600" s="13">
        <v>75.4929533046398</v>
      </c>
      <c r="H600" s="13">
        <v>75.4931967121252</v>
      </c>
      <c r="I600" s="13">
        <v>5699.18599865652</v>
      </c>
      <c r="J600" s="13">
        <v>5699.22274981563</v>
      </c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>
      <c r="A601" s="11">
        <v>2.0</v>
      </c>
      <c r="B601" s="13" t="s">
        <v>81</v>
      </c>
      <c r="C601" s="13" t="s">
        <v>64</v>
      </c>
      <c r="D601" s="13">
        <v>293.0</v>
      </c>
      <c r="E601" s="13">
        <v>0.0</v>
      </c>
      <c r="F601" s="13">
        <v>17.8073</v>
      </c>
      <c r="G601" s="13">
        <v>22.0207134000428</v>
      </c>
      <c r="H601" s="13">
        <v>22.0207844001328</v>
      </c>
      <c r="I601" s="13">
        <v>484.911818646827</v>
      </c>
      <c r="J601" s="13">
        <v>484.914945597133</v>
      </c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>
      <c r="A602" s="11">
        <v>2.0</v>
      </c>
      <c r="B602" s="13" t="s">
        <v>81</v>
      </c>
      <c r="C602" s="13" t="s">
        <v>65</v>
      </c>
      <c r="D602" s="13">
        <v>382.0</v>
      </c>
      <c r="E602" s="13">
        <v>0.0</v>
      </c>
      <c r="F602" s="13">
        <v>5.4921</v>
      </c>
      <c r="G602" s="13">
        <v>12.2301413807855</v>
      </c>
      <c r="H602" s="13">
        <v>12.2301808137104</v>
      </c>
      <c r="I602" s="13">
        <v>149.576358194002</v>
      </c>
      <c r="J602" s="13">
        <v>149.57732273605</v>
      </c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>
      <c r="A603" s="11">
        <v>2.0</v>
      </c>
      <c r="B603" s="13" t="s">
        <v>81</v>
      </c>
      <c r="C603" s="13" t="s">
        <v>66</v>
      </c>
      <c r="D603" s="13">
        <v>149.0</v>
      </c>
      <c r="E603" s="13">
        <v>0.0</v>
      </c>
      <c r="F603" s="13">
        <v>0.3</v>
      </c>
      <c r="G603" s="13">
        <v>2.58401759807638</v>
      </c>
      <c r="H603" s="13">
        <v>2.58402592957221</v>
      </c>
      <c r="I603" s="13">
        <v>6.67714694716844</v>
      </c>
      <c r="J603" s="13">
        <v>6.67719000470155</v>
      </c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>
      <c r="A604" s="11">
        <v>2.0</v>
      </c>
      <c r="B604" s="13" t="s">
        <v>81</v>
      </c>
      <c r="C604" s="13" t="s">
        <v>69</v>
      </c>
      <c r="D604" s="13">
        <v>262589.0</v>
      </c>
      <c r="E604" s="13">
        <v>0.0</v>
      </c>
      <c r="F604" s="13">
        <v>1503.1039</v>
      </c>
      <c r="G604" s="13">
        <v>11178.0924345052</v>
      </c>
      <c r="H604" s="13">
        <v>11178.1284753706</v>
      </c>
      <c r="I604" s="13">
        <v>1.24949750474342E8</v>
      </c>
      <c r="J604" s="13">
        <v>1.24950556211892E8</v>
      </c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>
      <c r="A605" s="11">
        <v>2.0</v>
      </c>
      <c r="B605" s="13" t="s">
        <v>81</v>
      </c>
      <c r="C605" s="13" t="s">
        <v>71</v>
      </c>
      <c r="D605" s="13">
        <v>8824.0</v>
      </c>
      <c r="E605" s="13">
        <v>5.0</v>
      </c>
      <c r="F605" s="13">
        <v>272.234</v>
      </c>
      <c r="G605" s="13">
        <v>374.600832791474</v>
      </c>
      <c r="H605" s="13">
        <v>374.602040594888</v>
      </c>
      <c r="I605" s="13">
        <v>140325.783928066</v>
      </c>
      <c r="J605" s="13">
        <v>140326.688817854</v>
      </c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>
      <c r="A606" s="11">
        <v>2.0</v>
      </c>
      <c r="B606" s="13" t="s">
        <v>81</v>
      </c>
      <c r="C606" s="13" t="s">
        <v>72</v>
      </c>
      <c r="D606" s="13">
        <v>258.0</v>
      </c>
      <c r="E606" s="13">
        <v>0.0</v>
      </c>
      <c r="F606" s="13">
        <v>3.2608</v>
      </c>
      <c r="G606" s="13">
        <v>8.58700281811466</v>
      </c>
      <c r="H606" s="13">
        <v>8.58703050468237</v>
      </c>
      <c r="I606" s="13">
        <v>73.7366173983091</v>
      </c>
      <c r="J606" s="13">
        <v>73.7370928883455</v>
      </c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>
      <c r="A607" s="11">
        <v>2.0</v>
      </c>
      <c r="B607" s="13" t="s">
        <v>81</v>
      </c>
      <c r="C607" s="13" t="s">
        <v>75</v>
      </c>
      <c r="D607" s="13">
        <v>1474.0</v>
      </c>
      <c r="E607" s="13">
        <v>0.0</v>
      </c>
      <c r="F607" s="13">
        <v>8.0439</v>
      </c>
      <c r="G607" s="13">
        <v>28.2914948503937</v>
      </c>
      <c r="H607" s="13">
        <v>28.2915860689951</v>
      </c>
      <c r="I607" s="13">
        <v>800.408680869855</v>
      </c>
      <c r="J607" s="13">
        <v>800.413842299363</v>
      </c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>
      <c r="A608" s="11">
        <v>2.0</v>
      </c>
      <c r="B608" s="13" t="s">
        <v>81</v>
      </c>
      <c r="C608" s="13" t="s">
        <v>77</v>
      </c>
      <c r="D608" s="13">
        <v>14.0</v>
      </c>
      <c r="E608" s="13">
        <v>-1.0</v>
      </c>
      <c r="F608" s="13">
        <v>1.998</v>
      </c>
      <c r="G608" s="13">
        <v>1.7655822227781</v>
      </c>
      <c r="H608" s="13">
        <v>1.76558791544092</v>
      </c>
      <c r="I608" s="13">
        <v>3.11728058539005</v>
      </c>
      <c r="J608" s="13">
        <v>3.11730068715104</v>
      </c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>
      <c r="A609" s="11">
        <v>2.0</v>
      </c>
      <c r="B609" s="13" t="s">
        <v>81</v>
      </c>
      <c r="C609" s="13" t="s">
        <v>80</v>
      </c>
      <c r="D609" s="13">
        <v>1223.0</v>
      </c>
      <c r="E609" s="13">
        <v>0.0</v>
      </c>
      <c r="F609" s="13">
        <v>3.6424</v>
      </c>
      <c r="G609" s="13">
        <v>13.922888292226</v>
      </c>
      <c r="H609" s="13">
        <v>13.9229331829751</v>
      </c>
      <c r="I609" s="13">
        <v>193.846818397804</v>
      </c>
      <c r="J609" s="13">
        <v>193.848068417591</v>
      </c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>
      <c r="A610" s="11">
        <v>2.0</v>
      </c>
      <c r="B610" s="13" t="s">
        <v>81</v>
      </c>
      <c r="C610" s="13" t="s">
        <v>86</v>
      </c>
      <c r="D610" s="13">
        <v>28.0</v>
      </c>
      <c r="E610" s="13">
        <v>0.0</v>
      </c>
      <c r="F610" s="13">
        <v>0.1461</v>
      </c>
      <c r="G610" s="13">
        <v>0.961009433712008</v>
      </c>
      <c r="H610" s="13">
        <v>0.961012532238155</v>
      </c>
      <c r="I610" s="13">
        <v>0.923539131683475</v>
      </c>
      <c r="J610" s="13">
        <v>0.923545087118791</v>
      </c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>
      <c r="A611" s="11">
        <v>2.0</v>
      </c>
      <c r="B611" s="13" t="s">
        <v>81</v>
      </c>
      <c r="C611" s="13" t="s">
        <v>90</v>
      </c>
      <c r="D611" s="13">
        <v>0.0</v>
      </c>
      <c r="E611" s="13">
        <v>0.0</v>
      </c>
      <c r="F611" s="13">
        <v>0.0</v>
      </c>
      <c r="G611" s="13">
        <v>0.0</v>
      </c>
      <c r="H611" s="13">
        <v>0.0</v>
      </c>
      <c r="I611" s="13">
        <v>0.0</v>
      </c>
      <c r="J611" s="13">
        <v>0.0</v>
      </c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>
      <c r="A612" s="11">
        <v>2.0</v>
      </c>
      <c r="B612" s="13" t="s">
        <v>81</v>
      </c>
      <c r="C612" s="13" t="s">
        <v>92</v>
      </c>
      <c r="D612" s="13">
        <v>180.0</v>
      </c>
      <c r="E612" s="13">
        <v>0.0</v>
      </c>
      <c r="F612" s="13">
        <v>0.0544</v>
      </c>
      <c r="G612" s="13">
        <v>2.41492620360353</v>
      </c>
      <c r="H612" s="13">
        <v>2.41493398990794</v>
      </c>
      <c r="I612" s="13">
        <v>5.831868568851</v>
      </c>
      <c r="J612" s="13">
        <v>5.83190617561269</v>
      </c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>
      <c r="A613" s="11">
        <v>2.0</v>
      </c>
      <c r="B613" s="13" t="s">
        <v>81</v>
      </c>
      <c r="C613" s="13" t="s">
        <v>97</v>
      </c>
      <c r="D613" s="13">
        <v>686.0</v>
      </c>
      <c r="E613" s="13">
        <v>0.0</v>
      </c>
      <c r="F613" s="13">
        <v>8.6431</v>
      </c>
      <c r="G613" s="13">
        <v>14.2757378791826</v>
      </c>
      <c r="H613" s="13">
        <v>14.2757839076039</v>
      </c>
      <c r="I613" s="13">
        <v>203.79669199513</v>
      </c>
      <c r="J613" s="13">
        <v>203.798006176604</v>
      </c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>
      <c r="A614" s="11">
        <v>2.0</v>
      </c>
      <c r="B614" s="13" t="s">
        <v>81</v>
      </c>
      <c r="C614" s="13" t="s">
        <v>99</v>
      </c>
      <c r="D614" s="13">
        <v>686.0</v>
      </c>
      <c r="E614" s="13">
        <v>0.0</v>
      </c>
      <c r="F614" s="13">
        <v>2.9716</v>
      </c>
      <c r="G614" s="13">
        <v>7.38401173082359</v>
      </c>
      <c r="H614" s="13">
        <v>7.38403553865795</v>
      </c>
      <c r="I614" s="13">
        <v>54.5236292409404</v>
      </c>
      <c r="J614" s="13">
        <v>54.5239808361636</v>
      </c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>
      <c r="A615" s="11">
        <v>2.0</v>
      </c>
      <c r="B615" s="13" t="s">
        <v>81</v>
      </c>
      <c r="C615" s="13" t="s">
        <v>100</v>
      </c>
      <c r="D615" s="13">
        <v>313.0</v>
      </c>
      <c r="E615" s="13">
        <v>0.0</v>
      </c>
      <c r="F615" s="13">
        <v>2.5736</v>
      </c>
      <c r="G615" s="13">
        <v>11.6896270108086</v>
      </c>
      <c r="H615" s="13">
        <v>11.6896647009848</v>
      </c>
      <c r="I615" s="13">
        <v>136.647379651826</v>
      </c>
      <c r="J615" s="13">
        <v>136.648260821452</v>
      </c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>
      <c r="A616" s="11">
        <v>2.0</v>
      </c>
      <c r="B616" s="13" t="s">
        <v>81</v>
      </c>
      <c r="C616" s="13" t="s">
        <v>101</v>
      </c>
      <c r="D616" s="13">
        <v>747.0</v>
      </c>
      <c r="E616" s="13">
        <v>1.0</v>
      </c>
      <c r="F616" s="13">
        <v>32.4849</v>
      </c>
      <c r="G616" s="13">
        <v>50.7708440663013</v>
      </c>
      <c r="H616" s="13">
        <v>50.7710077637451</v>
      </c>
      <c r="I616" s="13">
        <v>2577.67860720468</v>
      </c>
      <c r="J616" s="13">
        <v>2577.69522934627</v>
      </c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>
      <c r="A617" s="11">
        <v>2.0</v>
      </c>
      <c r="B617" s="13" t="s">
        <v>81</v>
      </c>
      <c r="C617" s="13" t="s">
        <v>102</v>
      </c>
      <c r="D617" s="13">
        <v>440.0</v>
      </c>
      <c r="E617" s="13">
        <v>0.0</v>
      </c>
      <c r="F617" s="13">
        <v>5.8559</v>
      </c>
      <c r="G617" s="13">
        <v>11.0459192114185</v>
      </c>
      <c r="H617" s="13">
        <v>11.0459548261256</v>
      </c>
      <c r="I617" s="13">
        <v>122.012331225185</v>
      </c>
      <c r="J617" s="13">
        <v>122.013118020808</v>
      </c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>
      <c r="A618" s="11">
        <v>2.0</v>
      </c>
      <c r="B618" s="13" t="s">
        <v>81</v>
      </c>
      <c r="C618" s="13" t="s">
        <v>103</v>
      </c>
      <c r="D618" s="13">
        <v>154.0</v>
      </c>
      <c r="E618" s="13">
        <v>0.0</v>
      </c>
      <c r="F618" s="13">
        <v>2.5855</v>
      </c>
      <c r="G618" s="13">
        <v>6.2323456723965</v>
      </c>
      <c r="H618" s="13">
        <v>6.23236576698178</v>
      </c>
      <c r="I618" s="13">
        <v>38.8421325802394</v>
      </c>
      <c r="J618" s="13">
        <v>38.8423830534465</v>
      </c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>
      <c r="A619" s="11">
        <v>2.0</v>
      </c>
      <c r="B619" s="13" t="s">
        <v>81</v>
      </c>
      <c r="C619" s="13" t="s">
        <v>104</v>
      </c>
      <c r="D619" s="13">
        <v>199.0</v>
      </c>
      <c r="E619" s="13">
        <v>0.0</v>
      </c>
      <c r="F619" s="13">
        <v>1.47</v>
      </c>
      <c r="G619" s="13">
        <v>6.37216279141831</v>
      </c>
      <c r="H619" s="13">
        <v>6.3721833368077</v>
      </c>
      <c r="I619" s="13">
        <v>40.604458640336</v>
      </c>
      <c r="J619" s="13">
        <v>40.6047204778897</v>
      </c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>
      <c r="A620" s="11">
        <v>2.0</v>
      </c>
      <c r="B620" s="13" t="s">
        <v>81</v>
      </c>
      <c r="C620" s="13" t="s">
        <v>105</v>
      </c>
      <c r="D620" s="13">
        <v>129.0</v>
      </c>
      <c r="E620" s="13">
        <v>0.0</v>
      </c>
      <c r="F620" s="13">
        <v>2.0548</v>
      </c>
      <c r="G620" s="13">
        <v>6.74314708187319</v>
      </c>
      <c r="H620" s="13">
        <v>6.74316882340539</v>
      </c>
      <c r="I620" s="13">
        <v>45.4700325677749</v>
      </c>
      <c r="J620" s="13">
        <v>45.4703257809464</v>
      </c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>
      <c r="A621" s="11">
        <v>2.0</v>
      </c>
      <c r="B621" s="13" t="s">
        <v>81</v>
      </c>
      <c r="C621" s="13" t="s">
        <v>106</v>
      </c>
      <c r="D621" s="13">
        <v>684.0</v>
      </c>
      <c r="E621" s="13">
        <v>0.0</v>
      </c>
      <c r="F621" s="13">
        <v>0.8523</v>
      </c>
      <c r="G621" s="13">
        <v>5.22364329883372</v>
      </c>
      <c r="H621" s="13">
        <v>5.22366014111932</v>
      </c>
      <c r="I621" s="13">
        <v>27.2864493134505</v>
      </c>
      <c r="J621" s="13">
        <v>27.2866252699187</v>
      </c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>
      <c r="A622" s="11">
        <v>2.0</v>
      </c>
      <c r="B622" s="13" t="s">
        <v>81</v>
      </c>
      <c r="C622" s="13" t="s">
        <v>107</v>
      </c>
      <c r="D622" s="13">
        <v>638.0</v>
      </c>
      <c r="E622" s="13">
        <v>0.0</v>
      </c>
      <c r="F622" s="13">
        <v>27.3068</v>
      </c>
      <c r="G622" s="13">
        <v>48.6681341984364</v>
      </c>
      <c r="H622" s="13">
        <v>48.6682911162366</v>
      </c>
      <c r="I622" s="13">
        <v>2368.58728635701</v>
      </c>
      <c r="J622" s="13">
        <v>2368.60256017475</v>
      </c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>
      <c r="A623" s="11">
        <v>2.0</v>
      </c>
      <c r="B623" s="13" t="s">
        <v>81</v>
      </c>
      <c r="C623" s="13" t="s">
        <v>108</v>
      </c>
      <c r="D623" s="13">
        <v>686.0</v>
      </c>
      <c r="E623" s="13">
        <v>0.0</v>
      </c>
      <c r="F623" s="13">
        <v>1.9828</v>
      </c>
      <c r="G623" s="13">
        <v>6.69228930397209</v>
      </c>
      <c r="H623" s="13">
        <v>6.69231088152655</v>
      </c>
      <c r="I623" s="13">
        <v>44.7867361280592</v>
      </c>
      <c r="J623" s="13">
        <v>44.7870249349986</v>
      </c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>
      <c r="A624" s="11">
        <v>2.0</v>
      </c>
      <c r="B624" s="13" t="s">
        <v>81</v>
      </c>
      <c r="C624" s="13" t="s">
        <v>109</v>
      </c>
      <c r="D624" s="13">
        <v>663.0</v>
      </c>
      <c r="E624" s="13">
        <v>0.0</v>
      </c>
      <c r="F624" s="13">
        <v>0.9482</v>
      </c>
      <c r="G624" s="13">
        <v>6.97474898160922</v>
      </c>
      <c r="H624" s="13">
        <v>6.97477146988179</v>
      </c>
      <c r="I624" s="13">
        <v>48.6471233564589</v>
      </c>
      <c r="J624" s="13">
        <v>48.6474370570771</v>
      </c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>
      <c r="A625" s="11">
        <v>2.0</v>
      </c>
      <c r="B625" s="13" t="s">
        <v>81</v>
      </c>
      <c r="C625" s="13" t="s">
        <v>110</v>
      </c>
      <c r="D625" s="13">
        <v>0.0</v>
      </c>
      <c r="E625" s="13">
        <v>0.0</v>
      </c>
      <c r="F625" s="13">
        <v>0.0</v>
      </c>
      <c r="G625" s="13">
        <v>0.0</v>
      </c>
      <c r="H625" s="13">
        <v>0.0</v>
      </c>
      <c r="I625" s="13">
        <v>0.0</v>
      </c>
      <c r="J625" s="13">
        <v>0.0</v>
      </c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>
      <c r="A626" s="11">
        <v>2.0</v>
      </c>
      <c r="B626" s="13" t="s">
        <v>81</v>
      </c>
      <c r="C626" s="13" t="s">
        <v>111</v>
      </c>
      <c r="D626" s="13">
        <v>74.0</v>
      </c>
      <c r="E626" s="13">
        <v>0.0</v>
      </c>
      <c r="F626" s="13">
        <v>0.2647</v>
      </c>
      <c r="G626" s="13">
        <v>1.95464732090541</v>
      </c>
      <c r="H626" s="13">
        <v>1.9546536231597</v>
      </c>
      <c r="I626" s="13">
        <v>3.82064614912269</v>
      </c>
      <c r="J626" s="13">
        <v>3.82067078653136</v>
      </c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>
      <c r="A627" s="11">
        <v>2.0</v>
      </c>
      <c r="B627" s="13" t="s">
        <v>81</v>
      </c>
      <c r="C627" s="13" t="s">
        <v>112</v>
      </c>
      <c r="D627" s="13">
        <v>4192.0</v>
      </c>
      <c r="E627" s="13">
        <v>0.0</v>
      </c>
      <c r="F627" s="13">
        <v>14.7407</v>
      </c>
      <c r="G627" s="13">
        <v>55.9812124383834</v>
      </c>
      <c r="H627" s="13">
        <v>55.9813929353113</v>
      </c>
      <c r="I627" s="13">
        <v>3133.89614607142</v>
      </c>
      <c r="J627" s="13">
        <v>3133.91635497773</v>
      </c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>
      <c r="A628" s="11">
        <v>2.0</v>
      </c>
      <c r="B628" s="13" t="s">
        <v>81</v>
      </c>
      <c r="C628" s="13" t="s">
        <v>113</v>
      </c>
      <c r="D628" s="13">
        <v>588.0</v>
      </c>
      <c r="E628" s="13">
        <v>0.0</v>
      </c>
      <c r="F628" s="13">
        <v>3.3092</v>
      </c>
      <c r="G628" s="13">
        <v>10.1454584501869</v>
      </c>
      <c r="H628" s="13">
        <v>10.1454911615914</v>
      </c>
      <c r="I628" s="13">
        <v>102.930327164469</v>
      </c>
      <c r="J628" s="13">
        <v>102.930990909929</v>
      </c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>
      <c r="A629" s="11">
        <v>2.0</v>
      </c>
      <c r="B629" s="13" t="s">
        <v>81</v>
      </c>
      <c r="C629" s="13" t="s">
        <v>114</v>
      </c>
      <c r="D629" s="13">
        <v>702.0</v>
      </c>
      <c r="E629" s="13">
        <v>0.0</v>
      </c>
      <c r="F629" s="13">
        <v>23.1478</v>
      </c>
      <c r="G629" s="13">
        <v>36.0523077097553</v>
      </c>
      <c r="H629" s="13">
        <v>36.0524239510888</v>
      </c>
      <c r="I629" s="13">
        <v>1299.76889119888</v>
      </c>
      <c r="J629" s="13">
        <v>1299.77727274904</v>
      </c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>
      <c r="A630" s="11">
        <v>2.0</v>
      </c>
      <c r="B630" s="13" t="s">
        <v>81</v>
      </c>
      <c r="C630" s="13" t="s">
        <v>115</v>
      </c>
      <c r="D630" s="13">
        <v>1037.0</v>
      </c>
      <c r="E630" s="13">
        <v>0.0</v>
      </c>
      <c r="F630" s="13">
        <v>41.1802</v>
      </c>
      <c r="G630" s="13">
        <v>61.0940664665147</v>
      </c>
      <c r="H630" s="13">
        <v>61.0942634485169</v>
      </c>
      <c r="I630" s="13">
        <v>3732.48495741492</v>
      </c>
      <c r="J630" s="13">
        <v>3732.50902631679</v>
      </c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>
      <c r="A631" s="11">
        <v>2.0</v>
      </c>
      <c r="B631" s="13" t="s">
        <v>81</v>
      </c>
      <c r="C631" s="13" t="s">
        <v>116</v>
      </c>
      <c r="D631" s="13">
        <v>2791.0</v>
      </c>
      <c r="E631" s="13">
        <v>0.0</v>
      </c>
      <c r="F631" s="13">
        <v>20.0984</v>
      </c>
      <c r="G631" s="13">
        <v>56.2184841951282</v>
      </c>
      <c r="H631" s="13">
        <v>56.2186654570775</v>
      </c>
      <c r="I631" s="13">
        <v>3160.51796519788</v>
      </c>
      <c r="J631" s="13">
        <v>3160.5383457748</v>
      </c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>
      <c r="A632" s="11">
        <v>2.0</v>
      </c>
      <c r="B632" s="13" t="s">
        <v>81</v>
      </c>
      <c r="C632" s="13" t="s">
        <v>117</v>
      </c>
      <c r="D632" s="13">
        <v>44.0</v>
      </c>
      <c r="E632" s="13">
        <v>0.0</v>
      </c>
      <c r="F632" s="13">
        <v>0.4604</v>
      </c>
      <c r="G632" s="13">
        <v>1.57873382798042</v>
      </c>
      <c r="H632" s="13">
        <v>1.57873891819897</v>
      </c>
      <c r="I632" s="13">
        <v>2.49240049960974</v>
      </c>
      <c r="J632" s="13">
        <v>2.49241657183608</v>
      </c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>
      <c r="A633" s="11">
        <v>2.0</v>
      </c>
      <c r="B633" s="13" t="s">
        <v>81</v>
      </c>
      <c r="C633" s="13" t="s">
        <v>118</v>
      </c>
      <c r="D633" s="13">
        <v>241.0</v>
      </c>
      <c r="E633" s="13">
        <v>0.0</v>
      </c>
      <c r="F633" s="13">
        <v>1.8169</v>
      </c>
      <c r="G633" s="13">
        <v>5.54749271797757</v>
      </c>
      <c r="H633" s="13">
        <v>5.54751060443178</v>
      </c>
      <c r="I633" s="13">
        <v>30.7746754560141</v>
      </c>
      <c r="J633" s="13">
        <v>30.7748739062831</v>
      </c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>
      <c r="A634" s="11">
        <v>2.0</v>
      </c>
      <c r="B634" s="13" t="s">
        <v>81</v>
      </c>
      <c r="C634" s="13" t="s">
        <v>119</v>
      </c>
      <c r="D634" s="13">
        <v>1494.0</v>
      </c>
      <c r="E634" s="13">
        <v>2.0</v>
      </c>
      <c r="F634" s="13">
        <v>93.6014</v>
      </c>
      <c r="G634" s="13">
        <v>83.6601008265954</v>
      </c>
      <c r="H634" s="13">
        <v>83.6603705669338</v>
      </c>
      <c r="I634" s="13">
        <v>6999.01247031611</v>
      </c>
      <c r="J634" s="13">
        <v>6999.05760339669</v>
      </c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>
      <c r="A635" s="11">
        <v>2.0</v>
      </c>
      <c r="B635" s="13" t="s">
        <v>81</v>
      </c>
      <c r="C635" s="13" t="s">
        <v>120</v>
      </c>
      <c r="D635" s="13">
        <v>1345.0</v>
      </c>
      <c r="E635" s="13">
        <v>0.0</v>
      </c>
      <c r="F635" s="13">
        <v>27.2128</v>
      </c>
      <c r="G635" s="13">
        <v>49.6196221468712</v>
      </c>
      <c r="H635" s="13">
        <v>49.619782132498</v>
      </c>
      <c r="I635" s="13">
        <v>2462.10690199827</v>
      </c>
      <c r="J635" s="13">
        <v>2462.12277887657</v>
      </c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>
      <c r="A636" s="11">
        <v>2.0</v>
      </c>
      <c r="B636" s="13" t="s">
        <v>81</v>
      </c>
      <c r="C636" s="13" t="s">
        <v>121</v>
      </c>
      <c r="D636" s="13">
        <v>2052.0</v>
      </c>
      <c r="E636" s="13">
        <v>1.0</v>
      </c>
      <c r="F636" s="13">
        <v>59.5897</v>
      </c>
      <c r="G636" s="13">
        <v>87.3018771550495</v>
      </c>
      <c r="H636" s="13">
        <v>87.3021586373529</v>
      </c>
      <c r="I636" s="13">
        <v>7621.61775479535</v>
      </c>
      <c r="J636" s="13">
        <v>7621.66690274154</v>
      </c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>
      <c r="A637" s="11">
        <v>2.0</v>
      </c>
      <c r="B637" s="13" t="s">
        <v>81</v>
      </c>
      <c r="C637" s="13" t="s">
        <v>151</v>
      </c>
      <c r="D637" s="13">
        <v>16.0</v>
      </c>
      <c r="E637" s="13">
        <v>0.0</v>
      </c>
      <c r="F637" s="13">
        <v>0.0186</v>
      </c>
      <c r="G637" s="13">
        <v>0.181304464733309</v>
      </c>
      <c r="H637" s="13">
        <v>0.181305049302622</v>
      </c>
      <c r="I637" s="13">
        <v>0.0328713089322319</v>
      </c>
      <c r="J637" s="13">
        <v>0.0328715209026264</v>
      </c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>
      <c r="A638" s="11">
        <v>2.0</v>
      </c>
      <c r="B638" s="13" t="s">
        <v>81</v>
      </c>
      <c r="C638" s="13" t="s">
        <v>152</v>
      </c>
      <c r="D638" s="13">
        <v>128.0</v>
      </c>
      <c r="E638" s="13">
        <v>0.0</v>
      </c>
      <c r="F638" s="13">
        <v>0.9626</v>
      </c>
      <c r="G638" s="13">
        <v>2.77456368157857</v>
      </c>
      <c r="H638" s="13">
        <v>2.77457262744092</v>
      </c>
      <c r="I638" s="13">
        <v>7.69820362313485</v>
      </c>
      <c r="J638" s="13">
        <v>7.69825326494444</v>
      </c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>
      <c r="A639" s="11">
        <v>2.0</v>
      </c>
      <c r="B639" s="13" t="s">
        <v>81</v>
      </c>
      <c r="C639" s="13" t="s">
        <v>153</v>
      </c>
      <c r="D639" s="13">
        <v>57.0</v>
      </c>
      <c r="E639" s="13">
        <v>0.0</v>
      </c>
      <c r="F639" s="13">
        <v>1.2877</v>
      </c>
      <c r="G639" s="13">
        <v>1.72043480928677</v>
      </c>
      <c r="H639" s="13">
        <v>1.72044035638345</v>
      </c>
      <c r="I639" s="13">
        <v>2.95989593300562</v>
      </c>
      <c r="J639" s="13">
        <v>2.95991501987283</v>
      </c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>
      <c r="A640" s="11">
        <v>2.0</v>
      </c>
      <c r="B640" s="13" t="s">
        <v>81</v>
      </c>
      <c r="C640" s="13" t="s">
        <v>154</v>
      </c>
      <c r="D640" s="13">
        <v>45.0</v>
      </c>
      <c r="E640" s="13">
        <v>0.0</v>
      </c>
      <c r="F640" s="13">
        <v>0.1617</v>
      </c>
      <c r="G640" s="13">
        <v>0.702561796811084</v>
      </c>
      <c r="H640" s="13">
        <v>0.702564062039729</v>
      </c>
      <c r="I640" s="13">
        <v>0.493593078338419</v>
      </c>
      <c r="J640" s="13">
        <v>0.493596261269764</v>
      </c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>
      <c r="A641" s="11">
        <v>2.0</v>
      </c>
      <c r="B641" s="13" t="s">
        <v>81</v>
      </c>
      <c r="C641" s="13" t="s">
        <v>155</v>
      </c>
      <c r="D641" s="13">
        <v>9.0</v>
      </c>
      <c r="E641" s="13">
        <v>0.0</v>
      </c>
      <c r="F641" s="13">
        <v>0.0122</v>
      </c>
      <c r="G641" s="13">
        <v>0.151280020287124</v>
      </c>
      <c r="H641" s="13">
        <v>0.151280508050388</v>
      </c>
      <c r="I641" s="13">
        <v>0.0228856445380726</v>
      </c>
      <c r="J641" s="13">
        <v>0.0228857921159835</v>
      </c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>
      <c r="A642" s="11">
        <v>2.0</v>
      </c>
      <c r="B642" s="13" t="s">
        <v>81</v>
      </c>
      <c r="C642" s="13" t="s">
        <v>156</v>
      </c>
      <c r="D642" s="13">
        <v>1217.0</v>
      </c>
      <c r="E642" s="13">
        <v>1.0</v>
      </c>
      <c r="F642" s="13">
        <v>6.4086</v>
      </c>
      <c r="G642" s="13">
        <v>9.93577996941033</v>
      </c>
      <c r="H642" s="13">
        <v>9.93581200476082</v>
      </c>
      <c r="I642" s="13">
        <v>98.7197236005356</v>
      </c>
      <c r="J642" s="13">
        <v>98.7203601939492</v>
      </c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>
      <c r="A643" s="11">
        <v>2.0</v>
      </c>
      <c r="B643" s="13" t="s">
        <v>81</v>
      </c>
      <c r="C643" s="13" t="s">
        <v>157</v>
      </c>
      <c r="D643" s="13">
        <v>24.0</v>
      </c>
      <c r="E643" s="13">
        <v>0.0</v>
      </c>
      <c r="F643" s="13">
        <v>0.087</v>
      </c>
      <c r="G643" s="13">
        <v>0.404618000388012</v>
      </c>
      <c r="H643" s="13">
        <v>0.404619304974012</v>
      </c>
      <c r="I643" s="13">
        <v>0.163715726237993</v>
      </c>
      <c r="J643" s="13">
        <v>0.163716781957653</v>
      </c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>
      <c r="A644" s="11">
        <v>2.0</v>
      </c>
      <c r="B644" s="13" t="s">
        <v>81</v>
      </c>
      <c r="C644" s="13" t="s">
        <v>158</v>
      </c>
      <c r="D644" s="13">
        <v>102.0</v>
      </c>
      <c r="E644" s="13">
        <v>0.0</v>
      </c>
      <c r="F644" s="13">
        <v>0.2327</v>
      </c>
      <c r="G644" s="13">
        <v>1.46832252695967</v>
      </c>
      <c r="H644" s="13">
        <v>1.46832726118556</v>
      </c>
      <c r="I644" s="13">
        <v>2.15597104317725</v>
      </c>
      <c r="J644" s="13">
        <v>2.1559849459407</v>
      </c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>
      <c r="A645" s="11">
        <v>2.0</v>
      </c>
      <c r="B645" s="13" t="s">
        <v>81</v>
      </c>
      <c r="C645" s="13" t="s">
        <v>159</v>
      </c>
      <c r="D645" s="13">
        <v>11.0</v>
      </c>
      <c r="E645" s="13">
        <v>-1.0</v>
      </c>
      <c r="F645" s="13">
        <v>0.3482</v>
      </c>
      <c r="G645" s="13">
        <v>0.802224204393665</v>
      </c>
      <c r="H645" s="13">
        <v>0.802226790957943</v>
      </c>
      <c r="I645" s="13">
        <v>0.643563674115048</v>
      </c>
      <c r="J645" s="13">
        <v>0.64356782413068</v>
      </c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>
      <c r="A646" s="11">
        <v>2.0</v>
      </c>
      <c r="B646" s="13" t="s">
        <v>81</v>
      </c>
      <c r="C646" s="13" t="s">
        <v>160</v>
      </c>
      <c r="D646" s="13">
        <v>367.0</v>
      </c>
      <c r="E646" s="13">
        <v>0.0</v>
      </c>
      <c r="F646" s="13">
        <v>0.3612</v>
      </c>
      <c r="G646" s="13">
        <v>2.2809539790832</v>
      </c>
      <c r="H646" s="13">
        <v>2.28096133342884</v>
      </c>
      <c r="I646" s="13">
        <v>5.20275105469549</v>
      </c>
      <c r="J646" s="13">
        <v>5.20278460459751</v>
      </c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>
      <c r="A647" s="11">
        <v>2.0</v>
      </c>
      <c r="B647" s="13" t="s">
        <v>81</v>
      </c>
      <c r="C647" s="13" t="s">
        <v>161</v>
      </c>
      <c r="D647" s="13">
        <v>18.0</v>
      </c>
      <c r="E647" s="13">
        <v>0.0</v>
      </c>
      <c r="F647" s="13">
        <v>0.8168</v>
      </c>
      <c r="G647" s="13">
        <v>0.967138729573999</v>
      </c>
      <c r="H647" s="13">
        <v>0.967141847862473</v>
      </c>
      <c r="I647" s="13">
        <v>0.935357322242009</v>
      </c>
      <c r="J647" s="13">
        <v>0.93536335388684</v>
      </c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>
      <c r="A648" s="11">
        <v>2.0</v>
      </c>
      <c r="B648" s="13" t="s">
        <v>81</v>
      </c>
      <c r="C648" s="13" t="s">
        <v>162</v>
      </c>
      <c r="D648" s="13">
        <v>71.0</v>
      </c>
      <c r="E648" s="13">
        <v>0.0</v>
      </c>
      <c r="F648" s="13">
        <v>0.1062</v>
      </c>
      <c r="G648" s="13">
        <v>0.864223498573564</v>
      </c>
      <c r="H648" s="13">
        <v>0.864226285038517</v>
      </c>
      <c r="I648" s="13">
        <v>0.746882255486731</v>
      </c>
      <c r="J648" s="13">
        <v>0.746887071751477</v>
      </c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>
      <c r="A649" s="11">
        <v>2.0</v>
      </c>
      <c r="B649" s="13" t="s">
        <v>81</v>
      </c>
      <c r="C649" s="13" t="s">
        <v>163</v>
      </c>
      <c r="D649" s="13">
        <v>169.0</v>
      </c>
      <c r="E649" s="13">
        <v>0.0</v>
      </c>
      <c r="F649" s="13">
        <v>0.7626</v>
      </c>
      <c r="G649" s="13">
        <v>1.00536251517371</v>
      </c>
      <c r="H649" s="13">
        <v>1.00536575670488</v>
      </c>
      <c r="I649" s="13">
        <v>1.01075378691641</v>
      </c>
      <c r="J649" s="13">
        <v>1.01076030475479</v>
      </c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>
      <c r="A650" s="11">
        <v>2.0</v>
      </c>
      <c r="B650" s="13" t="s">
        <v>81</v>
      </c>
      <c r="C650" s="13" t="s">
        <v>164</v>
      </c>
      <c r="D650" s="13">
        <v>132.0</v>
      </c>
      <c r="E650" s="13">
        <v>0.0</v>
      </c>
      <c r="F650" s="13">
        <v>2.0684</v>
      </c>
      <c r="G650" s="13">
        <v>3.72434426256919</v>
      </c>
      <c r="H650" s="13">
        <v>3.72435627075316</v>
      </c>
      <c r="I650" s="13">
        <v>13.870740186132</v>
      </c>
      <c r="J650" s="13">
        <v>13.8708296314984</v>
      </c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>
      <c r="A651" s="11">
        <v>2.0</v>
      </c>
      <c r="B651" s="13" t="s">
        <v>81</v>
      </c>
      <c r="C651" s="13" t="s">
        <v>165</v>
      </c>
      <c r="D651" s="13">
        <v>925.0</v>
      </c>
      <c r="E651" s="13">
        <v>0.0</v>
      </c>
      <c r="F651" s="13">
        <v>0.519</v>
      </c>
      <c r="G651" s="13">
        <v>4.22434619231758</v>
      </c>
      <c r="H651" s="13">
        <v>4.22435981262834</v>
      </c>
      <c r="I651" s="13">
        <v>17.845100752548</v>
      </c>
      <c r="J651" s="13">
        <v>17.8452158265493</v>
      </c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>
      <c r="A652" s="11">
        <v>2.0</v>
      </c>
      <c r="B652" s="13" t="s">
        <v>81</v>
      </c>
      <c r="C652" s="13" t="s">
        <v>166</v>
      </c>
      <c r="D652" s="13">
        <v>3.0</v>
      </c>
      <c r="E652" s="13">
        <v>0.0</v>
      </c>
      <c r="F652" s="13">
        <v>1.0E-4</v>
      </c>
      <c r="G652" s="13">
        <v>0.0101573155440138</v>
      </c>
      <c r="H652" s="13">
        <v>0.0101573482936484</v>
      </c>
      <c r="I652" s="13">
        <v>1.03171059060665E-4</v>
      </c>
      <c r="J652" s="13">
        <v>1.03171724358482E-4</v>
      </c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>
      <c r="A653" s="11">
        <v>2.0</v>
      </c>
      <c r="B653" s="13" t="s">
        <v>81</v>
      </c>
      <c r="C653" s="13" t="s">
        <v>167</v>
      </c>
      <c r="D653" s="13">
        <v>15.0</v>
      </c>
      <c r="E653" s="13">
        <v>0.0</v>
      </c>
      <c r="F653" s="13">
        <v>0.0608</v>
      </c>
      <c r="G653" s="13">
        <v>0.307950726928995</v>
      </c>
      <c r="H653" s="13">
        <v>0.307951719836396</v>
      </c>
      <c r="I653" s="13">
        <v>0.0948336502160969</v>
      </c>
      <c r="J653" s="13">
        <v>0.0948342617501947</v>
      </c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>
      <c r="A654" s="11">
        <v>2.0</v>
      </c>
      <c r="B654" s="13" t="s">
        <v>81</v>
      </c>
      <c r="C654" s="13" t="s">
        <v>168</v>
      </c>
      <c r="D654" s="13">
        <v>247.0</v>
      </c>
      <c r="E654" s="13">
        <v>0.0</v>
      </c>
      <c r="F654" s="13">
        <v>8.41</v>
      </c>
      <c r="G654" s="13">
        <v>7.80043594261569</v>
      </c>
      <c r="H654" s="13">
        <v>7.80046109310212</v>
      </c>
      <c r="I654" s="13">
        <v>60.8468008948508</v>
      </c>
      <c r="J654" s="13">
        <v>60.847193265</v>
      </c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>
      <c r="A655" s="11">
        <v>2.0</v>
      </c>
      <c r="B655" s="13" t="s">
        <v>81</v>
      </c>
      <c r="C655" s="13" t="s">
        <v>169</v>
      </c>
      <c r="D655" s="13">
        <v>115.0</v>
      </c>
      <c r="E655" s="13">
        <v>0.0</v>
      </c>
      <c r="F655" s="13">
        <v>0.5698</v>
      </c>
      <c r="G655" s="13">
        <v>1.82301630187458</v>
      </c>
      <c r="H655" s="13">
        <v>1.82302217971873</v>
      </c>
      <c r="I655" s="13">
        <v>3.32338843690048</v>
      </c>
      <c r="J655" s="13">
        <v>3.32340986774644</v>
      </c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>
      <c r="A656" s="11">
        <v>2.0</v>
      </c>
      <c r="B656" s="13" t="s">
        <v>81</v>
      </c>
      <c r="C656" s="13" t="s">
        <v>170</v>
      </c>
      <c r="D656" s="13">
        <v>363.0</v>
      </c>
      <c r="E656" s="13">
        <v>1.0</v>
      </c>
      <c r="F656" s="13">
        <v>1.7744</v>
      </c>
      <c r="G656" s="13">
        <v>2.5389661861683</v>
      </c>
      <c r="H656" s="13">
        <v>2.53897437240752</v>
      </c>
      <c r="I656" s="13">
        <v>6.44634929450604</v>
      </c>
      <c r="J656" s="13">
        <v>6.44639086374218</v>
      </c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>
      <c r="A657" s="11">
        <v>2.0</v>
      </c>
      <c r="B657" s="13" t="s">
        <v>81</v>
      </c>
      <c r="C657" s="13" t="s">
        <v>122</v>
      </c>
      <c r="D657" s="13">
        <v>1.0</v>
      </c>
      <c r="E657" s="13">
        <v>0.086734693877551</v>
      </c>
      <c r="F657" s="13">
        <v>0.784196949875866</v>
      </c>
      <c r="G657" s="13">
        <v>0.245846284696897</v>
      </c>
      <c r="H657" s="13">
        <v>0.245847077364601</v>
      </c>
      <c r="I657" s="13">
        <v>0.0604403956992681</v>
      </c>
      <c r="J657" s="13">
        <v>0.0604407854487164</v>
      </c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>
      <c r="A658" s="11">
        <v>2.0</v>
      </c>
      <c r="B658" s="13" t="s">
        <v>81</v>
      </c>
      <c r="C658" s="13" t="s">
        <v>123</v>
      </c>
      <c r="D658" s="13">
        <v>489.0</v>
      </c>
      <c r="E658" s="13">
        <v>0.0</v>
      </c>
      <c r="F658" s="13">
        <v>4.404</v>
      </c>
      <c r="G658" s="13">
        <v>14.0620321487244</v>
      </c>
      <c r="H658" s="13">
        <v>14.0620774881068</v>
      </c>
      <c r="I658" s="13">
        <v>197.740748151758</v>
      </c>
      <c r="J658" s="13">
        <v>197.742023281522</v>
      </c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>
      <c r="A659" s="11">
        <v>2.0</v>
      </c>
      <c r="B659" s="13" t="s">
        <v>81</v>
      </c>
      <c r="C659" s="13" t="s">
        <v>124</v>
      </c>
      <c r="D659" s="13">
        <v>126069.0</v>
      </c>
      <c r="E659" s="13">
        <v>0.0</v>
      </c>
      <c r="F659" s="13">
        <v>390.8776</v>
      </c>
      <c r="G659" s="13">
        <v>1276.65503181407</v>
      </c>
      <c r="H659" s="13">
        <v>1276.65914805774</v>
      </c>
      <c r="I659" s="13">
        <v>1629848.07025619</v>
      </c>
      <c r="J659" s="13">
        <v>1629858.58031951</v>
      </c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>
      <c r="A660" s="11">
        <v>2.0</v>
      </c>
      <c r="B660" s="13" t="s">
        <v>81</v>
      </c>
      <c r="C660" s="13" t="s">
        <v>125</v>
      </c>
      <c r="D660" s="13">
        <v>16294.0</v>
      </c>
      <c r="E660" s="13">
        <v>0.0</v>
      </c>
      <c r="F660" s="13">
        <v>94.0246</v>
      </c>
      <c r="G660" s="13">
        <v>437.945041466522</v>
      </c>
      <c r="H660" s="13">
        <v>437.946453506939</v>
      </c>
      <c r="I660" s="13">
        <v>191795.859345113</v>
      </c>
      <c r="J660" s="13">
        <v>191797.096139305</v>
      </c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>
      <c r="A661" s="11">
        <v>2.0</v>
      </c>
      <c r="B661" s="13" t="s">
        <v>81</v>
      </c>
      <c r="C661" s="13" t="s">
        <v>126</v>
      </c>
      <c r="D661" s="13">
        <v>15.0</v>
      </c>
      <c r="E661" s="13">
        <v>1.0</v>
      </c>
      <c r="F661" s="13">
        <v>2.1408</v>
      </c>
      <c r="G661" s="13">
        <v>1.53657051509566</v>
      </c>
      <c r="H661" s="13">
        <v>1.53657546936952</v>
      </c>
      <c r="I661" s="13">
        <v>2.36104894786136</v>
      </c>
      <c r="J661" s="13">
        <v>2.36106417306818</v>
      </c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>
      <c r="A662" s="11">
        <v>2.0</v>
      </c>
      <c r="B662" s="13" t="s">
        <v>81</v>
      </c>
      <c r="C662" s="13" t="s">
        <v>127</v>
      </c>
      <c r="D662" s="13">
        <v>63.0</v>
      </c>
      <c r="E662" s="13">
        <v>0.0</v>
      </c>
      <c r="F662" s="13">
        <v>0.6554</v>
      </c>
      <c r="G662" s="13">
        <v>2.91342659096373</v>
      </c>
      <c r="H662" s="13">
        <v>2.91343598455358</v>
      </c>
      <c r="I662" s="13">
        <v>8.48805450093454</v>
      </c>
      <c r="J662" s="13">
        <v>8.48810923609173</v>
      </c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>
      <c r="A663" s="11">
        <v>2.0</v>
      </c>
      <c r="B663" s="13" t="s">
        <v>81</v>
      </c>
      <c r="C663" s="13" t="s">
        <v>128</v>
      </c>
      <c r="D663" s="13">
        <v>70.0</v>
      </c>
      <c r="E663" s="13">
        <v>1.0</v>
      </c>
      <c r="F663" s="13">
        <v>2.7962</v>
      </c>
      <c r="G663" s="13">
        <v>3.60374712700075</v>
      </c>
      <c r="H663" s="13">
        <v>3.60375874635047</v>
      </c>
      <c r="I663" s="13">
        <v>12.9869933553661</v>
      </c>
      <c r="J663" s="13">
        <v>12.9870771018975</v>
      </c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>
      <c r="A664" s="11">
        <v>2.0</v>
      </c>
      <c r="B664" s="13" t="s">
        <v>81</v>
      </c>
      <c r="C664" s="13" t="s">
        <v>129</v>
      </c>
      <c r="D664" s="13">
        <v>832.0</v>
      </c>
      <c r="E664" s="13">
        <v>1.0</v>
      </c>
      <c r="F664" s="13">
        <v>16.9402</v>
      </c>
      <c r="G664" s="13">
        <v>44.0407426655612</v>
      </c>
      <c r="H664" s="13">
        <v>44.0408846635353</v>
      </c>
      <c r="I664" s="13">
        <v>1939.58701453418</v>
      </c>
      <c r="J664" s="13">
        <v>1939.59952194681</v>
      </c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>
      <c r="A665" s="11">
        <v>2.0</v>
      </c>
      <c r="B665" s="13" t="s">
        <v>81</v>
      </c>
      <c r="C665" s="13" t="s">
        <v>130</v>
      </c>
      <c r="D665" s="13">
        <v>1054.0</v>
      </c>
      <c r="E665" s="13">
        <v>0.0</v>
      </c>
      <c r="F665" s="13">
        <v>43.7365</v>
      </c>
      <c r="G665" s="13">
        <v>140.853537747486</v>
      </c>
      <c r="H665" s="13">
        <v>140.853991893256</v>
      </c>
      <c r="I665" s="13">
        <v>19839.7190959825</v>
      </c>
      <c r="J665" s="13">
        <v>19839.8470322656</v>
      </c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>
      <c r="A666" s="11">
        <v>2.0</v>
      </c>
      <c r="B666" s="13" t="s">
        <v>82</v>
      </c>
      <c r="C666" s="13" t="s">
        <v>60</v>
      </c>
      <c r="D666" s="13">
        <v>171.0</v>
      </c>
      <c r="E666" s="13">
        <v>0.0</v>
      </c>
      <c r="F666" s="13">
        <v>2.3617</v>
      </c>
      <c r="G666" s="13">
        <v>13.3231671326569</v>
      </c>
      <c r="H666" s="13">
        <v>13.3232734980303</v>
      </c>
      <c r="I666" s="13">
        <v>177.506782444709</v>
      </c>
      <c r="J666" s="13">
        <v>177.509616703318</v>
      </c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>
      <c r="A667" s="11">
        <v>2.0</v>
      </c>
      <c r="B667" s="13" t="s">
        <v>82</v>
      </c>
      <c r="C667" s="13" t="s">
        <v>61</v>
      </c>
      <c r="D667" s="13">
        <v>2439.0</v>
      </c>
      <c r="E667" s="13">
        <v>0.0</v>
      </c>
      <c r="F667" s="13">
        <v>45.1899</v>
      </c>
      <c r="G667" s="13">
        <v>89.9593214420999</v>
      </c>
      <c r="H667" s="13">
        <v>89.9600396314559</v>
      </c>
      <c r="I667" s="13">
        <v>8092.67951432306</v>
      </c>
      <c r="J667" s="13">
        <v>8092.80873049311</v>
      </c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>
      <c r="A668" s="11">
        <v>2.0</v>
      </c>
      <c r="B668" s="13" t="s">
        <v>82</v>
      </c>
      <c r="C668" s="13" t="s">
        <v>64</v>
      </c>
      <c r="D668" s="13">
        <v>323.0</v>
      </c>
      <c r="E668" s="13">
        <v>0.0</v>
      </c>
      <c r="F668" s="13">
        <v>19.2551</v>
      </c>
      <c r="G668" s="13">
        <v>27.4404156763646</v>
      </c>
      <c r="H668" s="13">
        <v>27.4406347466526</v>
      </c>
      <c r="I668" s="13">
        <v>752.976412491677</v>
      </c>
      <c r="J668" s="13">
        <v>752.988435299202</v>
      </c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>
      <c r="A669" s="11">
        <v>2.0</v>
      </c>
      <c r="B669" s="13" t="s">
        <v>82</v>
      </c>
      <c r="C669" s="13" t="s">
        <v>65</v>
      </c>
      <c r="D669" s="13">
        <v>365.0</v>
      </c>
      <c r="E669" s="13">
        <v>0.0</v>
      </c>
      <c r="F669" s="13">
        <v>6.4765</v>
      </c>
      <c r="G669" s="13">
        <v>15.5371269429806</v>
      </c>
      <c r="H669" s="13">
        <v>15.5372509834804</v>
      </c>
      <c r="I669" s="13">
        <v>241.402313642295</v>
      </c>
      <c r="J669" s="13">
        <v>241.406168123664</v>
      </c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>
      <c r="A670" s="11">
        <v>2.0</v>
      </c>
      <c r="B670" s="13" t="s">
        <v>82</v>
      </c>
      <c r="C670" s="13" t="s">
        <v>66</v>
      </c>
      <c r="D670" s="13">
        <v>122.0</v>
      </c>
      <c r="E670" s="13">
        <v>0.0</v>
      </c>
      <c r="F670" s="13">
        <v>0.273</v>
      </c>
      <c r="G670" s="13">
        <v>2.47287570338201</v>
      </c>
      <c r="H670" s="13">
        <v>2.47289544556081</v>
      </c>
      <c r="I670" s="13">
        <v>6.11511424437709</v>
      </c>
      <c r="J670" s="13">
        <v>6.11521188467542</v>
      </c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>
      <c r="A671" s="11">
        <v>2.0</v>
      </c>
      <c r="B671" s="13" t="s">
        <v>82</v>
      </c>
      <c r="C671" s="13" t="s">
        <v>69</v>
      </c>
      <c r="D671" s="13">
        <v>127260.0</v>
      </c>
      <c r="E671" s="13">
        <v>0.0</v>
      </c>
      <c r="F671" s="13">
        <v>1245.3224</v>
      </c>
      <c r="G671" s="13">
        <v>4760.45878362354</v>
      </c>
      <c r="H671" s="13">
        <v>4760.49678869931</v>
      </c>
      <c r="I671" s="13">
        <v>2.26619678305785E7</v>
      </c>
      <c r="J671" s="13">
        <v>2.26623296752165E7</v>
      </c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>
      <c r="A672" s="11">
        <v>2.0</v>
      </c>
      <c r="B672" s="13" t="s">
        <v>82</v>
      </c>
      <c r="C672" s="13" t="s">
        <v>71</v>
      </c>
      <c r="D672" s="13">
        <v>9159.0</v>
      </c>
      <c r="E672" s="13">
        <v>6.0</v>
      </c>
      <c r="F672" s="13">
        <v>312.3421</v>
      </c>
      <c r="G672" s="13">
        <v>421.299576517983</v>
      </c>
      <c r="H672" s="13">
        <v>421.302939958999</v>
      </c>
      <c r="I672" s="13">
        <v>177493.333174232</v>
      </c>
      <c r="J672" s="13">
        <v>177496.167218096</v>
      </c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>
      <c r="A673" s="11">
        <v>2.0</v>
      </c>
      <c r="B673" s="13" t="s">
        <v>82</v>
      </c>
      <c r="C673" s="13" t="s">
        <v>72</v>
      </c>
      <c r="D673" s="13">
        <v>267.0</v>
      </c>
      <c r="E673" s="13">
        <v>0.0</v>
      </c>
      <c r="F673" s="13">
        <v>3.5812</v>
      </c>
      <c r="G673" s="13">
        <v>7.86571287629148</v>
      </c>
      <c r="H673" s="13">
        <v>7.86577567213269</v>
      </c>
      <c r="I673" s="13">
        <v>61.8694390522576</v>
      </c>
      <c r="J673" s="13">
        <v>61.8704269243145</v>
      </c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>
      <c r="A674" s="11">
        <v>2.0</v>
      </c>
      <c r="B674" s="13" t="s">
        <v>82</v>
      </c>
      <c r="C674" s="13" t="s">
        <v>75</v>
      </c>
      <c r="D674" s="13">
        <v>1307.0</v>
      </c>
      <c r="E674" s="13">
        <v>0.0</v>
      </c>
      <c r="F674" s="13">
        <v>10.0505</v>
      </c>
      <c r="G674" s="13">
        <v>47.2763216136017</v>
      </c>
      <c r="H674" s="13">
        <v>47.2766990436493</v>
      </c>
      <c r="I674" s="13">
        <v>2235.0505853127</v>
      </c>
      <c r="J674" s="13">
        <v>2235.08627246379</v>
      </c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>
      <c r="A675" s="11">
        <v>2.0</v>
      </c>
      <c r="B675" s="13" t="s">
        <v>82</v>
      </c>
      <c r="C675" s="13" t="s">
        <v>77</v>
      </c>
      <c r="D675" s="13">
        <v>17.0</v>
      </c>
      <c r="E675" s="13">
        <v>-1.0</v>
      </c>
      <c r="F675" s="13">
        <v>2.1373</v>
      </c>
      <c r="G675" s="13">
        <v>1.65069838450501</v>
      </c>
      <c r="H675" s="13">
        <v>1.65071156283929</v>
      </c>
      <c r="I675" s="13">
        <v>2.72480515660747</v>
      </c>
      <c r="J675" s="13">
        <v>2.72484866369136</v>
      </c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>
      <c r="A676" s="11">
        <v>2.0</v>
      </c>
      <c r="B676" s="13" t="s">
        <v>82</v>
      </c>
      <c r="C676" s="13" t="s">
        <v>80</v>
      </c>
      <c r="D676" s="13">
        <v>279.0</v>
      </c>
      <c r="E676" s="13">
        <v>0.0</v>
      </c>
      <c r="F676" s="13">
        <v>4.8001</v>
      </c>
      <c r="G676" s="13">
        <v>14.3671588927538</v>
      </c>
      <c r="H676" s="13">
        <v>14.3672735928252</v>
      </c>
      <c r="I676" s="13">
        <v>206.415254649636</v>
      </c>
      <c r="J676" s="13">
        <v>206.418550491093</v>
      </c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>
      <c r="A677" s="11">
        <v>2.0</v>
      </c>
      <c r="B677" s="13" t="s">
        <v>82</v>
      </c>
      <c r="C677" s="13" t="s">
        <v>86</v>
      </c>
      <c r="D677" s="13">
        <v>172.0</v>
      </c>
      <c r="E677" s="13">
        <v>0.0</v>
      </c>
      <c r="F677" s="13">
        <v>0.8297</v>
      </c>
      <c r="G677" s="13">
        <v>3.72890535300511</v>
      </c>
      <c r="H677" s="13">
        <v>3.72893512268424</v>
      </c>
      <c r="I677" s="13">
        <v>13.9047351316702</v>
      </c>
      <c r="J677" s="13">
        <v>13.9049571491881</v>
      </c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>
      <c r="A678" s="11">
        <v>2.0</v>
      </c>
      <c r="B678" s="13" t="s">
        <v>82</v>
      </c>
      <c r="C678" s="13" t="s">
        <v>90</v>
      </c>
      <c r="D678" s="13">
        <v>0.0</v>
      </c>
      <c r="E678" s="13">
        <v>0.0</v>
      </c>
      <c r="F678" s="13">
        <v>0.0</v>
      </c>
      <c r="G678" s="13">
        <v>0.0</v>
      </c>
      <c r="H678" s="13">
        <v>0.0</v>
      </c>
      <c r="I678" s="13">
        <v>0.0</v>
      </c>
      <c r="J678" s="13">
        <v>0.0</v>
      </c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>
      <c r="A679" s="11">
        <v>2.0</v>
      </c>
      <c r="B679" s="13" t="s">
        <v>82</v>
      </c>
      <c r="C679" s="13" t="s">
        <v>92</v>
      </c>
      <c r="D679" s="13">
        <v>89.0</v>
      </c>
      <c r="E679" s="13">
        <v>0.0</v>
      </c>
      <c r="F679" s="13">
        <v>0.0692</v>
      </c>
      <c r="G679" s="13">
        <v>1.54259083744692</v>
      </c>
      <c r="H679" s="13">
        <v>1.54260315270567</v>
      </c>
      <c r="I679" s="13">
        <v>2.37958649177521</v>
      </c>
      <c r="J679" s="13">
        <v>2.37962448673748</v>
      </c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>
      <c r="A680" s="11">
        <v>2.0</v>
      </c>
      <c r="B680" s="13" t="s">
        <v>82</v>
      </c>
      <c r="C680" s="13" t="s">
        <v>97</v>
      </c>
      <c r="D680" s="13">
        <v>342.0</v>
      </c>
      <c r="E680" s="13">
        <v>0.0</v>
      </c>
      <c r="F680" s="13">
        <v>10.7845</v>
      </c>
      <c r="G680" s="13">
        <v>17.0817594732916</v>
      </c>
      <c r="H680" s="13">
        <v>17.08189584535</v>
      </c>
      <c r="I680" s="13">
        <v>291.78650670339</v>
      </c>
      <c r="J680" s="13">
        <v>291.791165671387</v>
      </c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>
      <c r="A681" s="11">
        <v>2.0</v>
      </c>
      <c r="B681" s="13" t="s">
        <v>82</v>
      </c>
      <c r="C681" s="13" t="s">
        <v>99</v>
      </c>
      <c r="D681" s="13">
        <v>270.0</v>
      </c>
      <c r="E681" s="13">
        <v>0.0</v>
      </c>
      <c r="F681" s="13">
        <v>3.8409</v>
      </c>
      <c r="G681" s="13">
        <v>6.35324188625025</v>
      </c>
      <c r="H681" s="13">
        <v>6.35329260729422</v>
      </c>
      <c r="I681" s="13">
        <v>40.3636824652047</v>
      </c>
      <c r="J681" s="13">
        <v>40.3643269538994</v>
      </c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>
      <c r="A682" s="11">
        <v>2.0</v>
      </c>
      <c r="B682" s="13" t="s">
        <v>82</v>
      </c>
      <c r="C682" s="13" t="s">
        <v>100</v>
      </c>
      <c r="D682" s="13">
        <v>208.0</v>
      </c>
      <c r="E682" s="13">
        <v>0.0</v>
      </c>
      <c r="F682" s="13">
        <v>0.9679</v>
      </c>
      <c r="G682" s="13">
        <v>4.60539550660317</v>
      </c>
      <c r="H682" s="13">
        <v>4.6054322737328</v>
      </c>
      <c r="I682" s="13">
        <v>21.2096677722407</v>
      </c>
      <c r="J682" s="13">
        <v>21.2100064279397</v>
      </c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>
      <c r="A683" s="11">
        <v>2.0</v>
      </c>
      <c r="B683" s="13" t="s">
        <v>82</v>
      </c>
      <c r="C683" s="13" t="s">
        <v>101</v>
      </c>
      <c r="D683" s="13">
        <v>505.0</v>
      </c>
      <c r="E683" s="13">
        <v>1.0</v>
      </c>
      <c r="F683" s="13">
        <v>36.4332</v>
      </c>
      <c r="G683" s="13">
        <v>46.0543801953876</v>
      </c>
      <c r="H683" s="13">
        <v>46.0547478700779</v>
      </c>
      <c r="I683" s="13">
        <v>2121.00593518131</v>
      </c>
      <c r="J683" s="13">
        <v>2121.03980137645</v>
      </c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>
      <c r="A684" s="11">
        <v>2.0</v>
      </c>
      <c r="B684" s="13" t="s">
        <v>82</v>
      </c>
      <c r="C684" s="13" t="s">
        <v>102</v>
      </c>
      <c r="D684" s="13">
        <v>155.0</v>
      </c>
      <c r="E684" s="13">
        <v>0.0</v>
      </c>
      <c r="F684" s="13">
        <v>7.6076</v>
      </c>
      <c r="G684" s="13">
        <v>14.3078573607386</v>
      </c>
      <c r="H684" s="13">
        <v>14.3079715873768</v>
      </c>
      <c r="I684" s="13">
        <v>204.714782255242</v>
      </c>
      <c r="J684" s="13">
        <v>204.718050945182</v>
      </c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>
      <c r="A685" s="11">
        <v>2.0</v>
      </c>
      <c r="B685" s="13" t="s">
        <v>82</v>
      </c>
      <c r="C685" s="13" t="s">
        <v>103</v>
      </c>
      <c r="D685" s="13">
        <v>188.0</v>
      </c>
      <c r="E685" s="13">
        <v>0.0</v>
      </c>
      <c r="F685" s="13">
        <v>3.4922</v>
      </c>
      <c r="G685" s="13">
        <v>8.25422899092299</v>
      </c>
      <c r="H685" s="13">
        <v>8.25429488847877</v>
      </c>
      <c r="I685" s="13">
        <v>68.1322962345936</v>
      </c>
      <c r="J685" s="13">
        <v>68.1333841059669</v>
      </c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>
      <c r="A686" s="11">
        <v>2.0</v>
      </c>
      <c r="B686" s="13" t="s">
        <v>82</v>
      </c>
      <c r="C686" s="13" t="s">
        <v>104</v>
      </c>
      <c r="D686" s="13">
        <v>97.0</v>
      </c>
      <c r="E686" s="13">
        <v>0.0</v>
      </c>
      <c r="F686" s="13">
        <v>1.4363</v>
      </c>
      <c r="G686" s="13">
        <v>4.75158013705515</v>
      </c>
      <c r="H686" s="13">
        <v>4.75161807124834</v>
      </c>
      <c r="I686" s="13">
        <v>22.5775137988571</v>
      </c>
      <c r="J686" s="13">
        <v>22.5778742950138</v>
      </c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>
      <c r="A687" s="11">
        <v>2.0</v>
      </c>
      <c r="B687" s="13" t="s">
        <v>82</v>
      </c>
      <c r="C687" s="13" t="s">
        <v>105</v>
      </c>
      <c r="D687" s="13">
        <v>138.0</v>
      </c>
      <c r="E687" s="13">
        <v>0.0</v>
      </c>
      <c r="F687" s="13">
        <v>2.7573</v>
      </c>
      <c r="G687" s="13">
        <v>9.03279817079367</v>
      </c>
      <c r="H687" s="13">
        <v>9.03287028404883</v>
      </c>
      <c r="I687" s="13">
        <v>81.5914427942935</v>
      </c>
      <c r="J687" s="13">
        <v>81.5927455684523</v>
      </c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>
      <c r="A688" s="11">
        <v>2.0</v>
      </c>
      <c r="B688" s="13" t="s">
        <v>82</v>
      </c>
      <c r="C688" s="13" t="s">
        <v>106</v>
      </c>
      <c r="D688" s="13">
        <v>267.0</v>
      </c>
      <c r="E688" s="13">
        <v>0.0</v>
      </c>
      <c r="F688" s="13">
        <v>1.0541</v>
      </c>
      <c r="G688" s="13">
        <v>5.1936748901434</v>
      </c>
      <c r="H688" s="13">
        <v>5.19371635379569</v>
      </c>
      <c r="I688" s="13">
        <v>26.9742588645061</v>
      </c>
      <c r="J688" s="13">
        <v>26.9746895636848</v>
      </c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>
      <c r="A689" s="11">
        <v>2.0</v>
      </c>
      <c r="B689" s="13" t="s">
        <v>82</v>
      </c>
      <c r="C689" s="13" t="s">
        <v>107</v>
      </c>
      <c r="D689" s="13">
        <v>464.0</v>
      </c>
      <c r="E689" s="13">
        <v>0.0</v>
      </c>
      <c r="F689" s="13">
        <v>28.9083</v>
      </c>
      <c r="G689" s="13">
        <v>41.7710817749341</v>
      </c>
      <c r="H689" s="13">
        <v>41.7714152539537</v>
      </c>
      <c r="I689" s="13">
        <v>1744.82327264823</v>
      </c>
      <c r="J689" s="13">
        <v>1744.85113231824</v>
      </c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>
      <c r="A690" s="11">
        <v>2.0</v>
      </c>
      <c r="B690" s="13" t="s">
        <v>82</v>
      </c>
      <c r="C690" s="13" t="s">
        <v>108</v>
      </c>
      <c r="D690" s="13">
        <v>312.0</v>
      </c>
      <c r="E690" s="13">
        <v>0.0</v>
      </c>
      <c r="F690" s="13">
        <v>2.3101</v>
      </c>
      <c r="G690" s="13">
        <v>5.95965983043082</v>
      </c>
      <c r="H690" s="13">
        <v>5.95970740931633</v>
      </c>
      <c r="I690" s="13">
        <v>35.5175452944507</v>
      </c>
      <c r="J690" s="13">
        <v>35.5181124046599</v>
      </c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>
      <c r="A691" s="11">
        <v>2.0</v>
      </c>
      <c r="B691" s="13" t="s">
        <v>82</v>
      </c>
      <c r="C691" s="13" t="s">
        <v>109</v>
      </c>
      <c r="D691" s="13">
        <v>505.0</v>
      </c>
      <c r="E691" s="13">
        <v>0.0</v>
      </c>
      <c r="F691" s="13">
        <v>1.5687</v>
      </c>
      <c r="G691" s="13">
        <v>7.15476099777737</v>
      </c>
      <c r="H691" s="13">
        <v>7.15481811774127</v>
      </c>
      <c r="I691" s="13">
        <v>51.1906049353162</v>
      </c>
      <c r="J691" s="13">
        <v>51.1914222979587</v>
      </c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>
      <c r="A692" s="11">
        <v>2.0</v>
      </c>
      <c r="B692" s="13" t="s">
        <v>82</v>
      </c>
      <c r="C692" s="13" t="s">
        <v>110</v>
      </c>
      <c r="D692" s="13">
        <v>0.0</v>
      </c>
      <c r="E692" s="13">
        <v>0.0</v>
      </c>
      <c r="F692" s="13">
        <v>0.0</v>
      </c>
      <c r="G692" s="13">
        <v>0.0</v>
      </c>
      <c r="H692" s="13">
        <v>0.0</v>
      </c>
      <c r="I692" s="13">
        <v>0.0</v>
      </c>
      <c r="J692" s="13">
        <v>0.0</v>
      </c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>
      <c r="A693" s="11">
        <v>2.0</v>
      </c>
      <c r="B693" s="13" t="s">
        <v>82</v>
      </c>
      <c r="C693" s="13" t="s">
        <v>111</v>
      </c>
      <c r="D693" s="13">
        <v>77.0</v>
      </c>
      <c r="E693" s="13">
        <v>0.0</v>
      </c>
      <c r="F693" s="13">
        <v>0.3616</v>
      </c>
      <c r="G693" s="13">
        <v>2.29177680021606</v>
      </c>
      <c r="H693" s="13">
        <v>2.29179509659355</v>
      </c>
      <c r="I693" s="13">
        <v>5.25224090200856</v>
      </c>
      <c r="J693" s="13">
        <v>5.25232476477025</v>
      </c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>
      <c r="A694" s="11">
        <v>2.0</v>
      </c>
      <c r="B694" s="13" t="s">
        <v>82</v>
      </c>
      <c r="C694" s="13" t="s">
        <v>112</v>
      </c>
      <c r="D694" s="13">
        <v>5622.0</v>
      </c>
      <c r="E694" s="13">
        <v>0.0</v>
      </c>
      <c r="F694" s="13">
        <v>17.0851</v>
      </c>
      <c r="G694" s="13">
        <v>64.2718032919336</v>
      </c>
      <c r="H694" s="13">
        <v>64.2723164052416</v>
      </c>
      <c r="I694" s="13">
        <v>4130.86469839701</v>
      </c>
      <c r="J694" s="13">
        <v>4130.93065609549</v>
      </c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>
      <c r="A695" s="11">
        <v>2.0</v>
      </c>
      <c r="B695" s="13" t="s">
        <v>82</v>
      </c>
      <c r="C695" s="13" t="s">
        <v>113</v>
      </c>
      <c r="D695" s="13">
        <v>608.0</v>
      </c>
      <c r="E695" s="13">
        <v>0.0</v>
      </c>
      <c r="F695" s="13">
        <v>4.0507</v>
      </c>
      <c r="G695" s="13">
        <v>15.5502236733409</v>
      </c>
      <c r="H695" s="13">
        <v>15.5503478183983</v>
      </c>
      <c r="I695" s="13">
        <v>241.809456290933</v>
      </c>
      <c r="J695" s="13">
        <v>241.813317273167</v>
      </c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>
      <c r="A696" s="11">
        <v>2.0</v>
      </c>
      <c r="B696" s="13" t="s">
        <v>82</v>
      </c>
      <c r="C696" s="13" t="s">
        <v>114</v>
      </c>
      <c r="D696" s="13">
        <v>483.0</v>
      </c>
      <c r="E696" s="13">
        <v>0.0</v>
      </c>
      <c r="F696" s="13">
        <v>26.1851</v>
      </c>
      <c r="G696" s="13">
        <v>38.3574364689588</v>
      </c>
      <c r="H696" s="13">
        <v>38.3577426951748</v>
      </c>
      <c r="I696" s="13">
        <v>1471.29293247021</v>
      </c>
      <c r="J696" s="13">
        <v>1471.31642466923</v>
      </c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>
      <c r="A697" s="11">
        <v>2.0</v>
      </c>
      <c r="B697" s="13" t="s">
        <v>82</v>
      </c>
      <c r="C697" s="13" t="s">
        <v>115</v>
      </c>
      <c r="D697" s="13">
        <v>1045.0</v>
      </c>
      <c r="E697" s="13">
        <v>0.0</v>
      </c>
      <c r="F697" s="13">
        <v>42.3467</v>
      </c>
      <c r="G697" s="13">
        <v>51.5862619199627</v>
      </c>
      <c r="H697" s="13">
        <v>51.5866737583762</v>
      </c>
      <c r="I697" s="13">
        <v>2661.14241887499</v>
      </c>
      <c r="J697" s="13">
        <v>2661.18490945314</v>
      </c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>
      <c r="A698" s="11">
        <v>2.0</v>
      </c>
      <c r="B698" s="13" t="s">
        <v>82</v>
      </c>
      <c r="C698" s="13" t="s">
        <v>116</v>
      </c>
      <c r="D698" s="13">
        <v>1572.0</v>
      </c>
      <c r="E698" s="13">
        <v>0.0</v>
      </c>
      <c r="F698" s="13">
        <v>23.3131</v>
      </c>
      <c r="G698" s="13">
        <v>63.632332752612</v>
      </c>
      <c r="H698" s="13">
        <v>63.6328407607132</v>
      </c>
      <c r="I698" s="13">
        <v>4049.07377153913</v>
      </c>
      <c r="J698" s="13">
        <v>4049.13842327829</v>
      </c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>
      <c r="A699" s="11">
        <v>2.0</v>
      </c>
      <c r="B699" s="13" t="s">
        <v>82</v>
      </c>
      <c r="C699" s="13" t="s">
        <v>117</v>
      </c>
      <c r="D699" s="13">
        <v>53.0</v>
      </c>
      <c r="E699" s="13">
        <v>0.0</v>
      </c>
      <c r="F699" s="13">
        <v>0.5923</v>
      </c>
      <c r="G699" s="13">
        <v>1.52574413975786</v>
      </c>
      <c r="H699" s="13">
        <v>1.52575632052116</v>
      </c>
      <c r="I699" s="13">
        <v>2.32789518000547</v>
      </c>
      <c r="J699" s="13">
        <v>2.32793234961029</v>
      </c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>
      <c r="A700" s="11">
        <v>2.0</v>
      </c>
      <c r="B700" s="13" t="s">
        <v>82</v>
      </c>
      <c r="C700" s="13" t="s">
        <v>118</v>
      </c>
      <c r="D700" s="13">
        <v>171.0</v>
      </c>
      <c r="E700" s="13">
        <v>0.0</v>
      </c>
      <c r="F700" s="13">
        <v>3.1584</v>
      </c>
      <c r="G700" s="13">
        <v>10.6141592603699</v>
      </c>
      <c r="H700" s="13">
        <v>10.6142439984057</v>
      </c>
      <c r="I700" s="13">
        <v>112.660376804496</v>
      </c>
      <c r="J700" s="13">
        <v>112.662175657692</v>
      </c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>
      <c r="A701" s="11">
        <v>2.0</v>
      </c>
      <c r="B701" s="13" t="s">
        <v>82</v>
      </c>
      <c r="C701" s="13" t="s">
        <v>119</v>
      </c>
      <c r="D701" s="13">
        <v>1273.0</v>
      </c>
      <c r="E701" s="13">
        <v>2.0</v>
      </c>
      <c r="F701" s="13">
        <v>102.5161</v>
      </c>
      <c r="G701" s="13">
        <v>106.58027443312</v>
      </c>
      <c r="H701" s="13">
        <v>106.58112531569</v>
      </c>
      <c r="I701" s="13">
        <v>11359.3548982392</v>
      </c>
      <c r="J701" s="13">
        <v>11359.5362735589</v>
      </c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>
      <c r="A702" s="11">
        <v>2.0</v>
      </c>
      <c r="B702" s="13" t="s">
        <v>82</v>
      </c>
      <c r="C702" s="13" t="s">
        <v>120</v>
      </c>
      <c r="D702" s="13">
        <v>1883.0</v>
      </c>
      <c r="E702" s="13">
        <v>0.0</v>
      </c>
      <c r="F702" s="13">
        <v>33.0308</v>
      </c>
      <c r="G702" s="13">
        <v>61.4102854756332</v>
      </c>
      <c r="H702" s="13">
        <v>61.410775744042</v>
      </c>
      <c r="I702" s="13">
        <v>3771.22316219877</v>
      </c>
      <c r="J702" s="13">
        <v>3771.28337748502</v>
      </c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>
      <c r="A703" s="11">
        <v>2.0</v>
      </c>
      <c r="B703" s="13" t="s">
        <v>82</v>
      </c>
      <c r="C703" s="13" t="s">
        <v>121</v>
      </c>
      <c r="D703" s="13">
        <v>1841.0</v>
      </c>
      <c r="E703" s="13">
        <v>1.0</v>
      </c>
      <c r="F703" s="13">
        <v>67.9967</v>
      </c>
      <c r="G703" s="13">
        <v>93.6585163265385</v>
      </c>
      <c r="H703" s="13">
        <v>93.6592640483804</v>
      </c>
      <c r="I703" s="13">
        <v>8771.91768048849</v>
      </c>
      <c r="J703" s="13">
        <v>8772.05774208424</v>
      </c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>
      <c r="A704" s="11">
        <v>2.0</v>
      </c>
      <c r="B704" s="13" t="s">
        <v>82</v>
      </c>
      <c r="C704" s="13" t="s">
        <v>151</v>
      </c>
      <c r="D704" s="13">
        <v>13.0</v>
      </c>
      <c r="E704" s="13">
        <v>0.0</v>
      </c>
      <c r="F704" s="13">
        <v>0.041</v>
      </c>
      <c r="G704" s="13">
        <v>0.268422781511897</v>
      </c>
      <c r="H704" s="13">
        <v>0.268424924462528</v>
      </c>
      <c r="I704" s="13">
        <v>0.072050789634584</v>
      </c>
      <c r="J704" s="13">
        <v>0.0720519400727138</v>
      </c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>
      <c r="A705" s="11">
        <v>2.0</v>
      </c>
      <c r="B705" s="13" t="s">
        <v>82</v>
      </c>
      <c r="C705" s="13" t="s">
        <v>152</v>
      </c>
      <c r="D705" s="13">
        <v>115.0</v>
      </c>
      <c r="E705" s="13">
        <v>0.0</v>
      </c>
      <c r="F705" s="13">
        <v>1.1984</v>
      </c>
      <c r="G705" s="13">
        <v>3.07129568806001</v>
      </c>
      <c r="H705" s="13">
        <v>3.07132020771886</v>
      </c>
      <c r="I705" s="13">
        <v>9.43285720349604</v>
      </c>
      <c r="J705" s="13">
        <v>9.43300781834226</v>
      </c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>
      <c r="A706" s="11">
        <v>2.0</v>
      </c>
      <c r="B706" s="13" t="s">
        <v>82</v>
      </c>
      <c r="C706" s="13" t="s">
        <v>153</v>
      </c>
      <c r="D706" s="13">
        <v>96.0</v>
      </c>
      <c r="E706" s="13">
        <v>0.0</v>
      </c>
      <c r="F706" s="13">
        <v>1.5212</v>
      </c>
      <c r="G706" s="13">
        <v>2.06991552323293</v>
      </c>
      <c r="H706" s="13">
        <v>2.0699320483831</v>
      </c>
      <c r="I706" s="13">
        <v>4.28455027332066</v>
      </c>
      <c r="J706" s="13">
        <v>4.28461868492349</v>
      </c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>
      <c r="A707" s="11">
        <v>2.0</v>
      </c>
      <c r="B707" s="13" t="s">
        <v>82</v>
      </c>
      <c r="C707" s="13" t="s">
        <v>154</v>
      </c>
      <c r="D707" s="13">
        <v>28.0</v>
      </c>
      <c r="E707" s="13">
        <v>0.0</v>
      </c>
      <c r="F707" s="13">
        <v>0.1953</v>
      </c>
      <c r="G707" s="13">
        <v>0.76985796819174</v>
      </c>
      <c r="H707" s="13">
        <v>0.769864114345241</v>
      </c>
      <c r="I707" s="13">
        <v>0.592681291188315</v>
      </c>
      <c r="J707" s="13">
        <v>0.592690754556582</v>
      </c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>
      <c r="A708" s="11">
        <v>2.0</v>
      </c>
      <c r="B708" s="13" t="s">
        <v>82</v>
      </c>
      <c r="C708" s="13" t="s">
        <v>155</v>
      </c>
      <c r="D708" s="13">
        <v>67.0</v>
      </c>
      <c r="E708" s="13">
        <v>0.0</v>
      </c>
      <c r="F708" s="13">
        <v>0.0149</v>
      </c>
      <c r="G708" s="13">
        <v>0.328268976690279</v>
      </c>
      <c r="H708" s="13">
        <v>0.328271597422419</v>
      </c>
      <c r="I708" s="13">
        <v>0.107760521057283</v>
      </c>
      <c r="J708" s="13">
        <v>0.107762241674266</v>
      </c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>
      <c r="A709" s="11">
        <v>2.0</v>
      </c>
      <c r="B709" s="13" t="s">
        <v>82</v>
      </c>
      <c r="C709" s="13" t="s">
        <v>156</v>
      </c>
      <c r="D709" s="13">
        <v>290.0</v>
      </c>
      <c r="E709" s="13">
        <v>1.0</v>
      </c>
      <c r="F709" s="13">
        <v>7.2563</v>
      </c>
      <c r="G709" s="13">
        <v>10.5659848177778</v>
      </c>
      <c r="H709" s="13">
        <v>10.5660691712134</v>
      </c>
      <c r="I709" s="13">
        <v>111.640035169512</v>
      </c>
      <c r="J709" s="13">
        <v>111.641817730868</v>
      </c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>
      <c r="A710" s="11">
        <v>2.0</v>
      </c>
      <c r="B710" s="13" t="s">
        <v>82</v>
      </c>
      <c r="C710" s="13" t="s">
        <v>157</v>
      </c>
      <c r="D710" s="13">
        <v>19.0</v>
      </c>
      <c r="E710" s="13">
        <v>0.0</v>
      </c>
      <c r="F710" s="13">
        <v>0.1076</v>
      </c>
      <c r="G710" s="13">
        <v>0.442660380812026</v>
      </c>
      <c r="H710" s="13">
        <v>0.442663914786813</v>
      </c>
      <c r="I710" s="13">
        <v>0.195948212740648</v>
      </c>
      <c r="J710" s="13">
        <v>0.195951341454387</v>
      </c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>
      <c r="A711" s="11">
        <v>2.0</v>
      </c>
      <c r="B711" s="13" t="s">
        <v>82</v>
      </c>
      <c r="C711" s="13" t="s">
        <v>158</v>
      </c>
      <c r="D711" s="13">
        <v>112.0</v>
      </c>
      <c r="E711" s="13">
        <v>0.0</v>
      </c>
      <c r="F711" s="13">
        <v>0.2939</v>
      </c>
      <c r="G711" s="13">
        <v>1.55348094634307</v>
      </c>
      <c r="H711" s="13">
        <v>1.55349334854289</v>
      </c>
      <c r="I711" s="13">
        <v>2.41330305065097</v>
      </c>
      <c r="J711" s="13">
        <v>2.41334158396702</v>
      </c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>
      <c r="A712" s="11">
        <v>2.0</v>
      </c>
      <c r="B712" s="13" t="s">
        <v>82</v>
      </c>
      <c r="C712" s="13" t="s">
        <v>159</v>
      </c>
      <c r="D712" s="13">
        <v>9.0</v>
      </c>
      <c r="E712" s="13">
        <v>-1.0</v>
      </c>
      <c r="F712" s="13">
        <v>0.4106</v>
      </c>
      <c r="G712" s="13">
        <v>0.878515170310621</v>
      </c>
      <c r="H712" s="13">
        <v>0.878522183927823</v>
      </c>
      <c r="I712" s="13">
        <v>0.7717889044659</v>
      </c>
      <c r="J712" s="13">
        <v>0.771801227653312</v>
      </c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>
      <c r="A713" s="11">
        <v>2.0</v>
      </c>
      <c r="B713" s="13" t="s">
        <v>82</v>
      </c>
      <c r="C713" s="13" t="s">
        <v>160</v>
      </c>
      <c r="D713" s="13">
        <v>131.0</v>
      </c>
      <c r="E713" s="13">
        <v>0.0</v>
      </c>
      <c r="F713" s="13">
        <v>0.4131</v>
      </c>
      <c r="G713" s="13">
        <v>2.04016358844206</v>
      </c>
      <c r="H713" s="13">
        <v>2.04017987606796</v>
      </c>
      <c r="I713" s="13">
        <v>4.1622674676048</v>
      </c>
      <c r="J713" s="13">
        <v>4.16233392671268</v>
      </c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>
      <c r="A714" s="11">
        <v>2.0</v>
      </c>
      <c r="B714" s="13" t="s">
        <v>82</v>
      </c>
      <c r="C714" s="13" t="s">
        <v>161</v>
      </c>
      <c r="D714" s="13">
        <v>20.0</v>
      </c>
      <c r="E714" s="13">
        <v>0.0</v>
      </c>
      <c r="F714" s="13">
        <v>0.8731</v>
      </c>
      <c r="G714" s="13">
        <v>1.11168313014634</v>
      </c>
      <c r="H714" s="13">
        <v>1.11169200525765</v>
      </c>
      <c r="I714" s="13">
        <v>1.23583938185198</v>
      </c>
      <c r="J714" s="13">
        <v>1.23585911455379</v>
      </c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>
      <c r="A715" s="11">
        <v>2.0</v>
      </c>
      <c r="B715" s="13" t="s">
        <v>82</v>
      </c>
      <c r="C715" s="13" t="s">
        <v>162</v>
      </c>
      <c r="D715" s="13">
        <v>52.0</v>
      </c>
      <c r="E715" s="13">
        <v>0.0</v>
      </c>
      <c r="F715" s="13">
        <v>0.1237</v>
      </c>
      <c r="G715" s="13">
        <v>0.820939776167458</v>
      </c>
      <c r="H715" s="13">
        <v>0.820946330132069</v>
      </c>
      <c r="I715" s="13">
        <v>0.673942116093876</v>
      </c>
      <c r="J715" s="13">
        <v>0.673952876957312</v>
      </c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>
      <c r="A716" s="11">
        <v>2.0</v>
      </c>
      <c r="B716" s="13" t="s">
        <v>82</v>
      </c>
      <c r="C716" s="13" t="s">
        <v>163</v>
      </c>
      <c r="D716" s="13">
        <v>109.0</v>
      </c>
      <c r="E716" s="13">
        <v>0.0</v>
      </c>
      <c r="F716" s="13">
        <v>0.7844</v>
      </c>
      <c r="G716" s="13">
        <v>1.15062173307023</v>
      </c>
      <c r="H716" s="13">
        <v>1.1506309190475</v>
      </c>
      <c r="I716" s="13">
        <v>1.32393037261355</v>
      </c>
      <c r="J716" s="13">
        <v>1.32395151186809</v>
      </c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>
      <c r="A717" s="11">
        <v>2.0</v>
      </c>
      <c r="B717" s="13" t="s">
        <v>82</v>
      </c>
      <c r="C717" s="13" t="s">
        <v>164</v>
      </c>
      <c r="D717" s="13">
        <v>85.0</v>
      </c>
      <c r="E717" s="13">
        <v>0.0</v>
      </c>
      <c r="F717" s="13">
        <v>2.3644</v>
      </c>
      <c r="G717" s="13">
        <v>4.09169904540708</v>
      </c>
      <c r="H717" s="13">
        <v>4.09173171144608</v>
      </c>
      <c r="I717" s="13">
        <v>16.7420010781852</v>
      </c>
      <c r="J717" s="13">
        <v>16.7422683984534</v>
      </c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>
      <c r="A718" s="11">
        <v>2.0</v>
      </c>
      <c r="B718" s="13" t="s">
        <v>82</v>
      </c>
      <c r="C718" s="13" t="s">
        <v>165</v>
      </c>
      <c r="D718" s="13">
        <v>130.0</v>
      </c>
      <c r="E718" s="13">
        <v>0.0</v>
      </c>
      <c r="F718" s="13">
        <v>0.575</v>
      </c>
      <c r="G718" s="13">
        <v>2.59128393160534</v>
      </c>
      <c r="H718" s="13">
        <v>2.59130461909507</v>
      </c>
      <c r="I718" s="13">
        <v>6.71475241419607</v>
      </c>
      <c r="J718" s="13">
        <v>6.71485962894346</v>
      </c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>
      <c r="A719" s="11">
        <v>2.0</v>
      </c>
      <c r="B719" s="13" t="s">
        <v>82</v>
      </c>
      <c r="C719" s="13" t="s">
        <v>166</v>
      </c>
      <c r="D719" s="13">
        <v>1.0</v>
      </c>
      <c r="E719" s="13">
        <v>0.0</v>
      </c>
      <c r="F719" s="13">
        <v>0.0</v>
      </c>
      <c r="G719" s="13">
        <v>0.00692084335836086</v>
      </c>
      <c r="H719" s="13">
        <v>0.00692089861084559</v>
      </c>
      <c r="I719" s="15">
        <v>4.78980727909676E-5</v>
      </c>
      <c r="J719" s="15">
        <v>4.78988375816044E-5</v>
      </c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>
      <c r="A720" s="11">
        <v>2.0</v>
      </c>
      <c r="B720" s="13" t="s">
        <v>82</v>
      </c>
      <c r="C720" s="13" t="s">
        <v>167</v>
      </c>
      <c r="D720" s="13">
        <v>10.0</v>
      </c>
      <c r="E720" s="13">
        <v>0.0</v>
      </c>
      <c r="F720" s="13">
        <v>0.0817</v>
      </c>
      <c r="G720" s="13">
        <v>0.349305717271563</v>
      </c>
      <c r="H720" s="13">
        <v>0.349308505950314</v>
      </c>
      <c r="I720" s="13">
        <v>0.122014484118601</v>
      </c>
      <c r="J720" s="13">
        <v>0.12201643232924</v>
      </c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>
      <c r="A721" s="11">
        <v>2.0</v>
      </c>
      <c r="B721" s="13" t="s">
        <v>82</v>
      </c>
      <c r="C721" s="13" t="s">
        <v>168</v>
      </c>
      <c r="D721" s="13">
        <v>162.0</v>
      </c>
      <c r="E721" s="13">
        <v>1.0</v>
      </c>
      <c r="F721" s="13">
        <v>9.2314</v>
      </c>
      <c r="G721" s="13">
        <v>8.68368253548041</v>
      </c>
      <c r="H721" s="13">
        <v>8.68375186157433</v>
      </c>
      <c r="I721" s="13">
        <v>75.4063423770075</v>
      </c>
      <c r="J721" s="13">
        <v>75.4075463933957</v>
      </c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>
      <c r="A722" s="11">
        <v>2.0</v>
      </c>
      <c r="B722" s="13" t="s">
        <v>82</v>
      </c>
      <c r="C722" s="13" t="s">
        <v>169</v>
      </c>
      <c r="D722" s="13">
        <v>69.0</v>
      </c>
      <c r="E722" s="13">
        <v>0.0</v>
      </c>
      <c r="F722" s="13">
        <v>0.6775</v>
      </c>
      <c r="G722" s="13">
        <v>1.95560744271813</v>
      </c>
      <c r="H722" s="13">
        <v>1.95562305529087</v>
      </c>
      <c r="I722" s="13">
        <v>3.82440047001455</v>
      </c>
      <c r="J722" s="13">
        <v>3.82446153438521</v>
      </c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>
      <c r="A723" s="11">
        <v>2.0</v>
      </c>
      <c r="B723" s="13" t="s">
        <v>82</v>
      </c>
      <c r="C723" s="13" t="s">
        <v>170</v>
      </c>
      <c r="D723" s="13">
        <v>139.0</v>
      </c>
      <c r="E723" s="13">
        <v>1.0</v>
      </c>
      <c r="F723" s="13">
        <v>1.9415</v>
      </c>
      <c r="G723" s="13">
        <v>2.83987449338056</v>
      </c>
      <c r="H723" s="13">
        <v>2.83989716549059</v>
      </c>
      <c r="I723" s="13">
        <v>8.06488713815354</v>
      </c>
      <c r="J723" s="13">
        <v>8.0650159105615</v>
      </c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>
      <c r="A724" s="11">
        <v>2.0</v>
      </c>
      <c r="B724" s="13" t="s">
        <v>82</v>
      </c>
      <c r="C724" s="13" t="s">
        <v>122</v>
      </c>
      <c r="D724" s="13">
        <v>1.0</v>
      </c>
      <c r="E724" s="13">
        <v>0.0789473684210526</v>
      </c>
      <c r="F724" s="13">
        <v>0.777424765586632</v>
      </c>
      <c r="G724" s="13">
        <v>0.25092795090285</v>
      </c>
      <c r="H724" s="13">
        <v>0.250929954183673</v>
      </c>
      <c r="I724" s="13">
        <v>0.0629648365443034</v>
      </c>
      <c r="J724" s="13">
        <v>0.0629658419066203</v>
      </c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>
      <c r="A725" s="11">
        <v>2.0</v>
      </c>
      <c r="B725" s="13" t="s">
        <v>82</v>
      </c>
      <c r="C725" s="13" t="s">
        <v>123</v>
      </c>
      <c r="D725" s="13">
        <v>336.0</v>
      </c>
      <c r="E725" s="13">
        <v>0.0</v>
      </c>
      <c r="F725" s="13">
        <v>4.926</v>
      </c>
      <c r="G725" s="13">
        <v>13.696397666898</v>
      </c>
      <c r="H725" s="13">
        <v>13.6965070119537</v>
      </c>
      <c r="I725" s="13">
        <v>187.591309049809</v>
      </c>
      <c r="J725" s="13">
        <v>187.594304328499</v>
      </c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>
      <c r="A726" s="11">
        <v>2.0</v>
      </c>
      <c r="B726" s="13" t="s">
        <v>82</v>
      </c>
      <c r="C726" s="13" t="s">
        <v>124</v>
      </c>
      <c r="D726" s="13">
        <v>138116.0</v>
      </c>
      <c r="E726" s="13">
        <v>0.0</v>
      </c>
      <c r="F726" s="13">
        <v>567.5939</v>
      </c>
      <c r="G726" s="13">
        <v>5459.35682595783</v>
      </c>
      <c r="H726" s="13">
        <v>5459.40041067923</v>
      </c>
      <c r="I726" s="13">
        <v>2.98045769531323E7</v>
      </c>
      <c r="J726" s="13">
        <v>2.98050528441246E7</v>
      </c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>
      <c r="A727" s="11">
        <v>2.0</v>
      </c>
      <c r="B727" s="13" t="s">
        <v>82</v>
      </c>
      <c r="C727" s="13" t="s">
        <v>125</v>
      </c>
      <c r="D727" s="13">
        <v>102374.0</v>
      </c>
      <c r="E727" s="13">
        <v>0.0</v>
      </c>
      <c r="F727" s="13">
        <v>246.1623</v>
      </c>
      <c r="G727" s="13">
        <v>4035.57751378826</v>
      </c>
      <c r="H727" s="13">
        <v>4035.60973178156</v>
      </c>
      <c r="I727" s="13">
        <v>1.62858858697934E7</v>
      </c>
      <c r="J727" s="13">
        <v>1.628614590725E7</v>
      </c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>
      <c r="A728" s="11">
        <v>2.0</v>
      </c>
      <c r="B728" s="13" t="s">
        <v>82</v>
      </c>
      <c r="C728" s="13" t="s">
        <v>126</v>
      </c>
      <c r="D728" s="13">
        <v>13.0</v>
      </c>
      <c r="E728" s="13">
        <v>1.0</v>
      </c>
      <c r="F728" s="13">
        <v>2.1904</v>
      </c>
      <c r="G728" s="13">
        <v>1.59042245602561</v>
      </c>
      <c r="H728" s="13">
        <v>1.59043515314761</v>
      </c>
      <c r="I728" s="13">
        <v>2.52944358863055</v>
      </c>
      <c r="J728" s="13">
        <v>2.52948397636768</v>
      </c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>
      <c r="A729" s="11">
        <v>2.0</v>
      </c>
      <c r="B729" s="13" t="s">
        <v>82</v>
      </c>
      <c r="C729" s="13" t="s">
        <v>127</v>
      </c>
      <c r="D729" s="13">
        <v>56.0</v>
      </c>
      <c r="E729" s="13">
        <v>0.0</v>
      </c>
      <c r="F729" s="13">
        <v>0.7979</v>
      </c>
      <c r="G729" s="13">
        <v>2.92918476018763</v>
      </c>
      <c r="H729" s="13">
        <v>2.92920814530529</v>
      </c>
      <c r="I729" s="13">
        <v>8.58012335931549</v>
      </c>
      <c r="J729" s="13">
        <v>8.58026035852288</v>
      </c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>
      <c r="A730" s="11">
        <v>2.0</v>
      </c>
      <c r="B730" s="13" t="s">
        <v>82</v>
      </c>
      <c r="C730" s="13" t="s">
        <v>128</v>
      </c>
      <c r="D730" s="13">
        <v>59.0</v>
      </c>
      <c r="E730" s="13">
        <v>1.0</v>
      </c>
      <c r="F730" s="13">
        <v>2.9883</v>
      </c>
      <c r="G730" s="13">
        <v>3.81222281072237</v>
      </c>
      <c r="H730" s="13">
        <v>3.8122532455656</v>
      </c>
      <c r="I730" s="13">
        <v>14.533042758592</v>
      </c>
      <c r="J730" s="13">
        <v>14.5332748083255</v>
      </c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>
      <c r="A731" s="11">
        <v>2.0</v>
      </c>
      <c r="B731" s="13" t="s">
        <v>82</v>
      </c>
      <c r="C731" s="13" t="s">
        <v>129</v>
      </c>
      <c r="D731" s="13">
        <v>1350.0</v>
      </c>
      <c r="E731" s="13">
        <v>1.0</v>
      </c>
      <c r="F731" s="13">
        <v>18.5884</v>
      </c>
      <c r="G731" s="13">
        <v>37.3197905321231</v>
      </c>
      <c r="H731" s="13">
        <v>37.320088474303</v>
      </c>
      <c r="I731" s="13">
        <v>1392.76676536155</v>
      </c>
      <c r="J731" s="13">
        <v>1392.7890037298</v>
      </c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>
      <c r="A732" s="11">
        <v>2.0</v>
      </c>
      <c r="B732" s="13" t="s">
        <v>82</v>
      </c>
      <c r="C732" s="13" t="s">
        <v>130</v>
      </c>
      <c r="D732" s="13">
        <v>1264.0</v>
      </c>
      <c r="E732" s="13">
        <v>0.0</v>
      </c>
      <c r="F732" s="13">
        <v>23.1322</v>
      </c>
      <c r="G732" s="13">
        <v>62.5473980735239</v>
      </c>
      <c r="H732" s="13">
        <v>62.5478974200599</v>
      </c>
      <c r="I732" s="13">
        <v>3912.17700576787</v>
      </c>
      <c r="J732" s="13">
        <v>3912.23947167034</v>
      </c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>
      <c r="A733" s="11">
        <v>2.0</v>
      </c>
      <c r="B733" s="13" t="s">
        <v>83</v>
      </c>
      <c r="C733" s="13" t="s">
        <v>60</v>
      </c>
      <c r="D733" s="13">
        <v>454.0</v>
      </c>
      <c r="E733" s="13">
        <v>0.0</v>
      </c>
      <c r="F733" s="13">
        <v>1.0053</v>
      </c>
      <c r="G733" s="13">
        <v>5.49457726158282</v>
      </c>
      <c r="H733" s="13">
        <v>5.49458368146772</v>
      </c>
      <c r="I733" s="13">
        <v>30.190379283503</v>
      </c>
      <c r="J733" s="13">
        <v>30.1904498326514</v>
      </c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>
      <c r="A734" s="11">
        <v>2.0</v>
      </c>
      <c r="B734" s="13" t="s">
        <v>83</v>
      </c>
      <c r="C734" s="13" t="s">
        <v>61</v>
      </c>
      <c r="D734" s="13">
        <v>5187.0</v>
      </c>
      <c r="E734" s="13">
        <v>0.0</v>
      </c>
      <c r="F734" s="13">
        <v>50.065</v>
      </c>
      <c r="G734" s="13">
        <v>155.882575552322</v>
      </c>
      <c r="H734" s="13">
        <v>155.882757686114</v>
      </c>
      <c r="I734" s="13">
        <v>24299.3773608253</v>
      </c>
      <c r="J734" s="13">
        <v>24299.4341438278</v>
      </c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>
      <c r="A735" s="11">
        <v>2.0</v>
      </c>
      <c r="B735" s="13" t="s">
        <v>83</v>
      </c>
      <c r="C735" s="13" t="s">
        <v>64</v>
      </c>
      <c r="D735" s="13">
        <v>1203.0</v>
      </c>
      <c r="E735" s="13">
        <v>0.0</v>
      </c>
      <c r="F735" s="13">
        <v>17.8135</v>
      </c>
      <c r="G735" s="13">
        <v>25.1304545216308</v>
      </c>
      <c r="H735" s="13">
        <v>25.1304838841492</v>
      </c>
      <c r="I735" s="13">
        <v>631.539744463758</v>
      </c>
      <c r="J735" s="13">
        <v>631.541220251483</v>
      </c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>
      <c r="A736" s="11">
        <v>2.0</v>
      </c>
      <c r="B736" s="13" t="s">
        <v>83</v>
      </c>
      <c r="C736" s="13" t="s">
        <v>65</v>
      </c>
      <c r="D736" s="13">
        <v>2134.0</v>
      </c>
      <c r="E736" s="13">
        <v>0.0</v>
      </c>
      <c r="F736" s="13">
        <v>6.6379</v>
      </c>
      <c r="G736" s="13">
        <v>21.1609951745968</v>
      </c>
      <c r="H736" s="13">
        <v>21.1610198991838</v>
      </c>
      <c r="I736" s="13">
        <v>447.787716779311</v>
      </c>
      <c r="J736" s="13">
        <v>447.788763173654</v>
      </c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>
      <c r="A737" s="11">
        <v>2.0</v>
      </c>
      <c r="B737" s="13" t="s">
        <v>83</v>
      </c>
      <c r="C737" s="13" t="s">
        <v>66</v>
      </c>
      <c r="D737" s="13">
        <v>348.0</v>
      </c>
      <c r="E737" s="13">
        <v>0.0</v>
      </c>
      <c r="F737" s="13">
        <v>0.4604</v>
      </c>
      <c r="G737" s="13">
        <v>4.6298406452797</v>
      </c>
      <c r="H737" s="13">
        <v>4.62984605480306</v>
      </c>
      <c r="I737" s="13">
        <v>21.4354244006839</v>
      </c>
      <c r="J737" s="13">
        <v>21.4354744911754</v>
      </c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>
      <c r="A738" s="11">
        <v>2.0</v>
      </c>
      <c r="B738" s="13" t="s">
        <v>83</v>
      </c>
      <c r="C738" s="13" t="s">
        <v>69</v>
      </c>
      <c r="D738" s="13">
        <v>1.0991016E7</v>
      </c>
      <c r="E738" s="13">
        <v>0.0</v>
      </c>
      <c r="F738" s="13">
        <v>1558.6876</v>
      </c>
      <c r="G738" s="13">
        <v>48908.2648378596</v>
      </c>
      <c r="H738" s="13">
        <v>48908.3219824616</v>
      </c>
      <c r="I738" s="13">
        <v>2.39201836945021E9</v>
      </c>
      <c r="J738" s="13">
        <v>2.39202395914014E9</v>
      </c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>
      <c r="A739" s="11">
        <v>2.0</v>
      </c>
      <c r="B739" s="13" t="s">
        <v>83</v>
      </c>
      <c r="C739" s="13" t="s">
        <v>71</v>
      </c>
      <c r="D739" s="13">
        <v>19194.0</v>
      </c>
      <c r="E739" s="13">
        <v>4.0</v>
      </c>
      <c r="F739" s="13">
        <v>287.6299</v>
      </c>
      <c r="G739" s="13">
        <v>663.536948898809</v>
      </c>
      <c r="H739" s="13">
        <v>663.537724177896</v>
      </c>
      <c r="I739" s="13">
        <v>440281.282553941</v>
      </c>
      <c r="J739" s="13">
        <v>440282.311407182</v>
      </c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>
      <c r="A740" s="11">
        <v>2.0</v>
      </c>
      <c r="B740" s="13" t="s">
        <v>83</v>
      </c>
      <c r="C740" s="13" t="s">
        <v>72</v>
      </c>
      <c r="D740" s="13">
        <v>322.0</v>
      </c>
      <c r="E740" s="13">
        <v>0.0</v>
      </c>
      <c r="F740" s="13">
        <v>3.6504</v>
      </c>
      <c r="G740" s="13">
        <v>10.1821062066401</v>
      </c>
      <c r="H740" s="13">
        <v>10.1821181034516</v>
      </c>
      <c r="I740" s="13">
        <v>103.675286803299</v>
      </c>
      <c r="J740" s="13">
        <v>103.675529072637</v>
      </c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>
      <c r="A741" s="11">
        <v>2.0</v>
      </c>
      <c r="B741" s="13" t="s">
        <v>83</v>
      </c>
      <c r="C741" s="13" t="s">
        <v>75</v>
      </c>
      <c r="D741" s="13">
        <v>8041.0</v>
      </c>
      <c r="E741" s="13">
        <v>0.0</v>
      </c>
      <c r="F741" s="13">
        <v>12.8015</v>
      </c>
      <c r="G741" s="13">
        <v>86.6204365776751</v>
      </c>
      <c r="H741" s="13">
        <v>86.6205377853216</v>
      </c>
      <c r="I741" s="13">
        <v>7503.10003290705</v>
      </c>
      <c r="J741" s="13">
        <v>7503.11756621833</v>
      </c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>
      <c r="A742" s="11">
        <v>2.0</v>
      </c>
      <c r="B742" s="13" t="s">
        <v>83</v>
      </c>
      <c r="C742" s="13" t="s">
        <v>77</v>
      </c>
      <c r="D742" s="13">
        <v>55.0</v>
      </c>
      <c r="E742" s="13">
        <v>-1.0</v>
      </c>
      <c r="F742" s="13">
        <v>1.8609</v>
      </c>
      <c r="G742" s="13">
        <v>1.87940910796857</v>
      </c>
      <c r="H742" s="13">
        <v>1.8794113038773</v>
      </c>
      <c r="I742" s="13">
        <v>3.53217859511523</v>
      </c>
      <c r="J742" s="13">
        <v>3.53218684914177</v>
      </c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>
      <c r="A743" s="11">
        <v>2.0</v>
      </c>
      <c r="B743" s="13" t="s">
        <v>83</v>
      </c>
      <c r="C743" s="13" t="s">
        <v>80</v>
      </c>
      <c r="D743" s="13">
        <v>2692.0</v>
      </c>
      <c r="E743" s="13">
        <v>0.0</v>
      </c>
      <c r="F743" s="13">
        <v>7.2858</v>
      </c>
      <c r="G743" s="13">
        <v>45.1671438291617</v>
      </c>
      <c r="H743" s="13">
        <v>45.1671966026238</v>
      </c>
      <c r="I743" s="13">
        <v>2040.07088168418</v>
      </c>
      <c r="J743" s="13">
        <v>2040.07564894007</v>
      </c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>
      <c r="A744" s="11">
        <v>2.0</v>
      </c>
      <c r="B744" s="13" t="s">
        <v>83</v>
      </c>
      <c r="C744" s="13" t="s">
        <v>86</v>
      </c>
      <c r="D744" s="13">
        <v>352.0</v>
      </c>
      <c r="E744" s="13">
        <v>0.0</v>
      </c>
      <c r="F744" s="13">
        <v>0.2593</v>
      </c>
      <c r="G744" s="13">
        <v>2.56410678120861</v>
      </c>
      <c r="H744" s="13">
        <v>2.56410977712069</v>
      </c>
      <c r="I744" s="13">
        <v>6.57464358543998</v>
      </c>
      <c r="J744" s="13">
        <v>6.57465894912593</v>
      </c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>
      <c r="A745" s="11">
        <v>2.0</v>
      </c>
      <c r="B745" s="13" t="s">
        <v>83</v>
      </c>
      <c r="C745" s="13" t="s">
        <v>90</v>
      </c>
      <c r="D745" s="13">
        <v>0.0</v>
      </c>
      <c r="E745" s="13">
        <v>0.0</v>
      </c>
      <c r="F745" s="13">
        <v>0.0</v>
      </c>
      <c r="G745" s="13">
        <v>0.0</v>
      </c>
      <c r="H745" s="13">
        <v>0.0</v>
      </c>
      <c r="I745" s="13">
        <v>0.0</v>
      </c>
      <c r="J745" s="13">
        <v>0.0</v>
      </c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>
      <c r="A746" s="11">
        <v>2.0</v>
      </c>
      <c r="B746" s="13" t="s">
        <v>83</v>
      </c>
      <c r="C746" s="13" t="s">
        <v>92</v>
      </c>
      <c r="D746" s="13">
        <v>261.0</v>
      </c>
      <c r="E746" s="13">
        <v>0.0</v>
      </c>
      <c r="F746" s="13">
        <v>0.1</v>
      </c>
      <c r="G746" s="13">
        <v>2.78223524393744</v>
      </c>
      <c r="H746" s="13">
        <v>2.78223849471165</v>
      </c>
      <c r="I746" s="13">
        <v>7.74083295260764</v>
      </c>
      <c r="J746" s="13">
        <v>7.74085104145535</v>
      </c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>
      <c r="A747" s="11">
        <v>2.0</v>
      </c>
      <c r="B747" s="13" t="s">
        <v>83</v>
      </c>
      <c r="C747" s="13" t="s">
        <v>97</v>
      </c>
      <c r="D747" s="13">
        <v>2280.0</v>
      </c>
      <c r="E747" s="13">
        <v>0.0</v>
      </c>
      <c r="F747" s="13">
        <v>10.6481</v>
      </c>
      <c r="G747" s="13">
        <v>47.9548887237552</v>
      </c>
      <c r="H747" s="13">
        <v>47.954944754429</v>
      </c>
      <c r="I747" s="13">
        <v>2299.67135250774</v>
      </c>
      <c r="J747" s="13">
        <v>2299.67672640034</v>
      </c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>
      <c r="A748" s="11">
        <v>2.0</v>
      </c>
      <c r="B748" s="13" t="s">
        <v>83</v>
      </c>
      <c r="C748" s="13" t="s">
        <v>99</v>
      </c>
      <c r="D748" s="13">
        <v>2176.0</v>
      </c>
      <c r="E748" s="13">
        <v>0.0</v>
      </c>
      <c r="F748" s="13">
        <v>4.9061</v>
      </c>
      <c r="G748" s="13">
        <v>43.2435107234352</v>
      </c>
      <c r="H748" s="13">
        <v>43.2435612493171</v>
      </c>
      <c r="I748" s="13">
        <v>1870.00121968786</v>
      </c>
      <c r="J748" s="13">
        <v>1870.00558952344</v>
      </c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>
      <c r="A749" s="11">
        <v>2.0</v>
      </c>
      <c r="B749" s="13" t="s">
        <v>83</v>
      </c>
      <c r="C749" s="13" t="s">
        <v>100</v>
      </c>
      <c r="D749" s="13">
        <v>4645.0</v>
      </c>
      <c r="E749" s="13">
        <v>0.0</v>
      </c>
      <c r="F749" s="13">
        <v>1.12</v>
      </c>
      <c r="G749" s="13">
        <v>27.5997304544786</v>
      </c>
      <c r="H749" s="13">
        <v>27.5997627021083</v>
      </c>
      <c r="I749" s="13">
        <v>761.745121159876</v>
      </c>
      <c r="J749" s="13">
        <v>761.746901212691</v>
      </c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>
      <c r="A750" s="11">
        <v>2.0</v>
      </c>
      <c r="B750" s="13" t="s">
        <v>83</v>
      </c>
      <c r="C750" s="13" t="s">
        <v>101</v>
      </c>
      <c r="D750" s="13">
        <v>4689.0</v>
      </c>
      <c r="E750" s="13">
        <v>1.0</v>
      </c>
      <c r="F750" s="13">
        <v>27.3119</v>
      </c>
      <c r="G750" s="13">
        <v>53.8573874658586</v>
      </c>
      <c r="H750" s="13">
        <v>53.8574503930343</v>
      </c>
      <c r="I750" s="13">
        <v>2900.61818464762</v>
      </c>
      <c r="J750" s="13">
        <v>2900.62496283815</v>
      </c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>
      <c r="A751" s="11">
        <v>2.0</v>
      </c>
      <c r="B751" s="13" t="s">
        <v>83</v>
      </c>
      <c r="C751" s="13" t="s">
        <v>102</v>
      </c>
      <c r="D751" s="13">
        <v>451.0</v>
      </c>
      <c r="E751" s="13">
        <v>0.0</v>
      </c>
      <c r="F751" s="13">
        <v>6.4395</v>
      </c>
      <c r="G751" s="13">
        <v>12.2292891435836</v>
      </c>
      <c r="H751" s="13">
        <v>12.2293034323314</v>
      </c>
      <c r="I751" s="13">
        <v>149.555512957374</v>
      </c>
      <c r="J751" s="13">
        <v>149.555862440034</v>
      </c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>
      <c r="A752" s="11">
        <v>2.0</v>
      </c>
      <c r="B752" s="13" t="s">
        <v>83</v>
      </c>
      <c r="C752" s="13" t="s">
        <v>103</v>
      </c>
      <c r="D752" s="13">
        <v>613.0</v>
      </c>
      <c r="E752" s="13">
        <v>0.0</v>
      </c>
      <c r="F752" s="13">
        <v>4.0668</v>
      </c>
      <c r="G752" s="13">
        <v>17.4394450838157</v>
      </c>
      <c r="H752" s="13">
        <v>17.4394654601295</v>
      </c>
      <c r="I752" s="13">
        <v>304.134244831426</v>
      </c>
      <c r="J752" s="13">
        <v>304.134955535051</v>
      </c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>
      <c r="A753" s="11">
        <v>2.0</v>
      </c>
      <c r="B753" s="13" t="s">
        <v>83</v>
      </c>
      <c r="C753" s="13" t="s">
        <v>104</v>
      </c>
      <c r="D753" s="13">
        <v>276.0</v>
      </c>
      <c r="E753" s="13">
        <v>0.0</v>
      </c>
      <c r="F753" s="13">
        <v>0.8809</v>
      </c>
      <c r="G753" s="13">
        <v>5.34194769497245</v>
      </c>
      <c r="H753" s="13">
        <v>5.34195393652439</v>
      </c>
      <c r="I753" s="13">
        <v>28.5364051758215</v>
      </c>
      <c r="J753" s="13">
        <v>28.5364718599484</v>
      </c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>
      <c r="A754" s="11">
        <v>2.0</v>
      </c>
      <c r="B754" s="13" t="s">
        <v>83</v>
      </c>
      <c r="C754" s="13" t="s">
        <v>105</v>
      </c>
      <c r="D754" s="13">
        <v>253.0</v>
      </c>
      <c r="E754" s="13">
        <v>0.0</v>
      </c>
      <c r="F754" s="13">
        <v>1.5509</v>
      </c>
      <c r="G754" s="13">
        <v>6.17840188661259</v>
      </c>
      <c r="H754" s="13">
        <v>6.17840910548078</v>
      </c>
      <c r="I754" s="13">
        <v>38.172649872498</v>
      </c>
      <c r="J754" s="13">
        <v>38.1727390746878</v>
      </c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>
      <c r="A755" s="11">
        <v>2.0</v>
      </c>
      <c r="B755" s="13" t="s">
        <v>83</v>
      </c>
      <c r="C755" s="13" t="s">
        <v>106</v>
      </c>
      <c r="D755" s="13">
        <v>846.0</v>
      </c>
      <c r="E755" s="13">
        <v>0.0</v>
      </c>
      <c r="F755" s="13">
        <v>2.112</v>
      </c>
      <c r="G755" s="13">
        <v>21.6024578961732</v>
      </c>
      <c r="H755" s="13">
        <v>21.6024831365669</v>
      </c>
      <c r="I755" s="13">
        <v>466.666187155936</v>
      </c>
      <c r="J755" s="13">
        <v>466.667277665658</v>
      </c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>
      <c r="A756" s="11">
        <v>2.0</v>
      </c>
      <c r="B756" s="13" t="s">
        <v>83</v>
      </c>
      <c r="C756" s="13" t="s">
        <v>107</v>
      </c>
      <c r="D756" s="13">
        <v>4688.0</v>
      </c>
      <c r="E756" s="13">
        <v>0.0</v>
      </c>
      <c r="F756" s="13">
        <v>19.7605</v>
      </c>
      <c r="G756" s="13">
        <v>44.7291717251101</v>
      </c>
      <c r="H756" s="13">
        <v>44.7292239868439</v>
      </c>
      <c r="I756" s="13">
        <v>2000.69880321439</v>
      </c>
      <c r="J756" s="13">
        <v>2000.70347846525</v>
      </c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>
      <c r="A757" s="11">
        <v>2.0</v>
      </c>
      <c r="B757" s="13" t="s">
        <v>83</v>
      </c>
      <c r="C757" s="13" t="s">
        <v>108</v>
      </c>
      <c r="D757" s="13">
        <v>2176.0</v>
      </c>
      <c r="E757" s="13">
        <v>0.0</v>
      </c>
      <c r="F757" s="13">
        <v>3.9422</v>
      </c>
      <c r="G757" s="13">
        <v>43.2958445047465</v>
      </c>
      <c r="H757" s="13">
        <v>43.2958950917753</v>
      </c>
      <c r="I757" s="13">
        <v>1874.53015137919</v>
      </c>
      <c r="J757" s="13">
        <v>1874.53453179801</v>
      </c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>
      <c r="A758" s="11">
        <v>2.0</v>
      </c>
      <c r="B758" s="13" t="s">
        <v>83</v>
      </c>
      <c r="C758" s="13" t="s">
        <v>109</v>
      </c>
      <c r="D758" s="13">
        <v>4689.0</v>
      </c>
      <c r="E758" s="13">
        <v>0.0</v>
      </c>
      <c r="F758" s="13">
        <v>3.9032</v>
      </c>
      <c r="G758" s="13">
        <v>36.4371840833791</v>
      </c>
      <c r="H758" s="13">
        <v>36.4372266567231</v>
      </c>
      <c r="I758" s="13">
        <v>1327.66838392605</v>
      </c>
      <c r="J758" s="13">
        <v>1327.67148643341</v>
      </c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>
      <c r="A759" s="11">
        <v>2.0</v>
      </c>
      <c r="B759" s="13" t="s">
        <v>83</v>
      </c>
      <c r="C759" s="13" t="s">
        <v>110</v>
      </c>
      <c r="D759" s="13">
        <v>0.0</v>
      </c>
      <c r="E759" s="13">
        <v>0.0</v>
      </c>
      <c r="F759" s="13">
        <v>0.0</v>
      </c>
      <c r="G759" s="13">
        <v>0.0</v>
      </c>
      <c r="H759" s="13">
        <v>0.0</v>
      </c>
      <c r="I759" s="13">
        <v>0.0</v>
      </c>
      <c r="J759" s="13">
        <v>0.0</v>
      </c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>
      <c r="A760" s="11">
        <v>2.0</v>
      </c>
      <c r="B760" s="13" t="s">
        <v>83</v>
      </c>
      <c r="C760" s="13" t="s">
        <v>111</v>
      </c>
      <c r="D760" s="13">
        <v>137.0</v>
      </c>
      <c r="E760" s="13">
        <v>0.0</v>
      </c>
      <c r="F760" s="13">
        <v>0.2433</v>
      </c>
      <c r="G760" s="13">
        <v>2.55419505809248</v>
      </c>
      <c r="H760" s="13">
        <v>2.55419804242366</v>
      </c>
      <c r="I760" s="13">
        <v>6.52391239478405</v>
      </c>
      <c r="J760" s="13">
        <v>6.5239276399209</v>
      </c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>
      <c r="A761" s="11">
        <v>2.0</v>
      </c>
      <c r="B761" s="13" t="s">
        <v>83</v>
      </c>
      <c r="C761" s="13" t="s">
        <v>112</v>
      </c>
      <c r="D761" s="13">
        <v>11501.0</v>
      </c>
      <c r="E761" s="13">
        <v>0.0</v>
      </c>
      <c r="F761" s="13">
        <v>25.1405</v>
      </c>
      <c r="G761" s="13">
        <v>154.758012001695</v>
      </c>
      <c r="H761" s="13">
        <v>154.758192821543</v>
      </c>
      <c r="I761" s="13">
        <v>23950.0422787169</v>
      </c>
      <c r="J761" s="13">
        <v>23950.09824539</v>
      </c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>
      <c r="A762" s="11">
        <v>2.0</v>
      </c>
      <c r="B762" s="13" t="s">
        <v>83</v>
      </c>
      <c r="C762" s="13" t="s">
        <v>113</v>
      </c>
      <c r="D762" s="13">
        <v>5176.0</v>
      </c>
      <c r="E762" s="13">
        <v>0.0</v>
      </c>
      <c r="F762" s="13">
        <v>4.9862</v>
      </c>
      <c r="G762" s="13">
        <v>43.9055187019231</v>
      </c>
      <c r="H762" s="13">
        <v>43.9055700012976</v>
      </c>
      <c r="I762" s="13">
        <v>1927.69457248492</v>
      </c>
      <c r="J762" s="13">
        <v>1927.69907713884</v>
      </c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>
      <c r="A763" s="11">
        <v>2.0</v>
      </c>
      <c r="B763" s="13" t="s">
        <v>83</v>
      </c>
      <c r="C763" s="13" t="s">
        <v>114</v>
      </c>
      <c r="D763" s="13">
        <v>2004.0</v>
      </c>
      <c r="E763" s="13">
        <v>0.0</v>
      </c>
      <c r="F763" s="13">
        <v>22.1504</v>
      </c>
      <c r="G763" s="13">
        <v>64.2675372665472</v>
      </c>
      <c r="H763" s="13">
        <v>64.2676123569814</v>
      </c>
      <c r="I763" s="13">
        <v>4130.31634630704</v>
      </c>
      <c r="J763" s="13">
        <v>4130.32599806723</v>
      </c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>
      <c r="A764" s="11">
        <v>2.0</v>
      </c>
      <c r="B764" s="13" t="s">
        <v>83</v>
      </c>
      <c r="C764" s="13" t="s">
        <v>115</v>
      </c>
      <c r="D764" s="13">
        <v>1330.0</v>
      </c>
      <c r="E764" s="13">
        <v>0.0</v>
      </c>
      <c r="F764" s="13">
        <v>40.3814</v>
      </c>
      <c r="G764" s="13">
        <v>62.5895268183626</v>
      </c>
      <c r="H764" s="13">
        <v>62.5895999482031</v>
      </c>
      <c r="I764" s="13">
        <v>3917.44886734654</v>
      </c>
      <c r="J764" s="13">
        <v>3917.4580216761</v>
      </c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>
      <c r="A765" s="11">
        <v>2.0</v>
      </c>
      <c r="B765" s="13" t="s">
        <v>83</v>
      </c>
      <c r="C765" s="13" t="s">
        <v>116</v>
      </c>
      <c r="D765" s="13">
        <v>10385.0</v>
      </c>
      <c r="E765" s="13">
        <v>0.0</v>
      </c>
      <c r="F765" s="13">
        <v>26.3017</v>
      </c>
      <c r="G765" s="13">
        <v>129.058960774388</v>
      </c>
      <c r="H765" s="13">
        <v>129.059111567367</v>
      </c>
      <c r="I765" s="13">
        <v>16656.2153561652</v>
      </c>
      <c r="J765" s="13">
        <v>16656.2542785583</v>
      </c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>
      <c r="A766" s="11">
        <v>2.0</v>
      </c>
      <c r="B766" s="13" t="s">
        <v>83</v>
      </c>
      <c r="C766" s="13" t="s">
        <v>117</v>
      </c>
      <c r="D766" s="13">
        <v>293.0</v>
      </c>
      <c r="E766" s="13">
        <v>0.0</v>
      </c>
      <c r="F766" s="13">
        <v>0.6436</v>
      </c>
      <c r="G766" s="13">
        <v>3.81711181522473</v>
      </c>
      <c r="H766" s="13">
        <v>3.81711627515265</v>
      </c>
      <c r="I766" s="13">
        <v>14.5703426099282</v>
      </c>
      <c r="J766" s="13">
        <v>14.5703766580352</v>
      </c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>
      <c r="A767" s="11">
        <v>2.0</v>
      </c>
      <c r="B767" s="13" t="s">
        <v>83</v>
      </c>
      <c r="C767" s="13" t="s">
        <v>118</v>
      </c>
      <c r="D767" s="13">
        <v>268.0</v>
      </c>
      <c r="E767" s="13">
        <v>0.0</v>
      </c>
      <c r="F767" s="13">
        <v>2.0373</v>
      </c>
      <c r="G767" s="13">
        <v>8.40551089787628</v>
      </c>
      <c r="H767" s="13">
        <v>8.40552071890708</v>
      </c>
      <c r="I767" s="13">
        <v>70.652613454317</v>
      </c>
      <c r="J767" s="13">
        <v>70.6527785559763</v>
      </c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>
      <c r="A768" s="11">
        <v>2.0</v>
      </c>
      <c r="B768" s="13" t="s">
        <v>83</v>
      </c>
      <c r="C768" s="13" t="s">
        <v>119</v>
      </c>
      <c r="D768" s="13">
        <v>2099.0</v>
      </c>
      <c r="E768" s="13">
        <v>0.0</v>
      </c>
      <c r="F768" s="13">
        <v>91.2879</v>
      </c>
      <c r="G768" s="13">
        <v>99.413222700335</v>
      </c>
      <c r="H768" s="13">
        <v>99.4133388551213</v>
      </c>
      <c r="I768" s="13">
        <v>9882.98884766641</v>
      </c>
      <c r="J768" s="13">
        <v>9883.01194232317</v>
      </c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>
      <c r="A769" s="11">
        <v>2.0</v>
      </c>
      <c r="B769" s="13" t="s">
        <v>83</v>
      </c>
      <c r="C769" s="13" t="s">
        <v>120</v>
      </c>
      <c r="D769" s="13">
        <v>3073.0</v>
      </c>
      <c r="E769" s="13">
        <v>0.0</v>
      </c>
      <c r="F769" s="13">
        <v>35.0341</v>
      </c>
      <c r="G769" s="13">
        <v>97.5446514126377</v>
      </c>
      <c r="H769" s="13">
        <v>97.5447653841782</v>
      </c>
      <c r="I769" s="13">
        <v>9514.959019213</v>
      </c>
      <c r="J769" s="13">
        <v>9514.98125385437</v>
      </c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>
      <c r="A770" s="11">
        <v>2.0</v>
      </c>
      <c r="B770" s="13" t="s">
        <v>83</v>
      </c>
      <c r="C770" s="13" t="s">
        <v>121</v>
      </c>
      <c r="D770" s="13">
        <v>4705.0</v>
      </c>
      <c r="E770" s="13">
        <v>1.0</v>
      </c>
      <c r="F770" s="13">
        <v>61.8463</v>
      </c>
      <c r="G770" s="13">
        <v>149.07866060983</v>
      </c>
      <c r="H770" s="13">
        <v>149.078834793902</v>
      </c>
      <c r="I770" s="13">
        <v>22224.4470492209</v>
      </c>
      <c r="J770" s="13">
        <v>22224.4989835076</v>
      </c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>
      <c r="A771" s="11">
        <v>2.0</v>
      </c>
      <c r="B771" s="13" t="s">
        <v>83</v>
      </c>
      <c r="C771" s="13" t="s">
        <v>151</v>
      </c>
      <c r="D771" s="13">
        <v>25.0</v>
      </c>
      <c r="E771" s="13">
        <v>0.0</v>
      </c>
      <c r="F771" s="13">
        <v>0.0409</v>
      </c>
      <c r="G771" s="13">
        <v>0.314561818093881</v>
      </c>
      <c r="H771" s="13">
        <v>0.314562185629101</v>
      </c>
      <c r="I771" s="13">
        <v>0.0989491374025278</v>
      </c>
      <c r="J771" s="13">
        <v>0.0989493686277574</v>
      </c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>
      <c r="A772" s="11">
        <v>2.0</v>
      </c>
      <c r="B772" s="13" t="s">
        <v>83</v>
      </c>
      <c r="C772" s="13" t="s">
        <v>152</v>
      </c>
      <c r="D772" s="13">
        <v>294.0</v>
      </c>
      <c r="E772" s="13">
        <v>0.0</v>
      </c>
      <c r="F772" s="13">
        <v>1.6951</v>
      </c>
      <c r="G772" s="13">
        <v>4.38872275271486</v>
      </c>
      <c r="H772" s="13">
        <v>4.38872788051517</v>
      </c>
      <c r="I772" s="13">
        <v>19.2608874001971</v>
      </c>
      <c r="J772" s="13">
        <v>19.2609324092111</v>
      </c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>
      <c r="A773" s="11">
        <v>2.0</v>
      </c>
      <c r="B773" s="13" t="s">
        <v>83</v>
      </c>
      <c r="C773" s="13" t="s">
        <v>153</v>
      </c>
      <c r="D773" s="13">
        <v>287.0</v>
      </c>
      <c r="E773" s="13">
        <v>0.0</v>
      </c>
      <c r="F773" s="13">
        <v>1.8789</v>
      </c>
      <c r="G773" s="13">
        <v>2.44508390464714</v>
      </c>
      <c r="H773" s="13">
        <v>2.44508676149244</v>
      </c>
      <c r="I773" s="13">
        <v>5.97843530076451</v>
      </c>
      <c r="J773" s="13">
        <v>5.97844927122561</v>
      </c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>
      <c r="A774" s="11">
        <v>2.0</v>
      </c>
      <c r="B774" s="13" t="s">
        <v>83</v>
      </c>
      <c r="C774" s="13" t="s">
        <v>154</v>
      </c>
      <c r="D774" s="13">
        <v>100.0</v>
      </c>
      <c r="E774" s="13">
        <v>0.0</v>
      </c>
      <c r="F774" s="13">
        <v>0.2379</v>
      </c>
      <c r="G774" s="13">
        <v>0.965561065270387</v>
      </c>
      <c r="H774" s="13">
        <v>0.965562193435596</v>
      </c>
      <c r="I774" s="13">
        <v>0.932308170766084</v>
      </c>
      <c r="J774" s="13">
        <v>0.932310349392159</v>
      </c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>
      <c r="A775" s="11">
        <v>2.0</v>
      </c>
      <c r="B775" s="13" t="s">
        <v>83</v>
      </c>
      <c r="C775" s="13" t="s">
        <v>155</v>
      </c>
      <c r="D775" s="13">
        <v>58.0</v>
      </c>
      <c r="E775" s="13">
        <v>0.0</v>
      </c>
      <c r="F775" s="13">
        <v>0.0216</v>
      </c>
      <c r="G775" s="13">
        <v>0.27549274157233</v>
      </c>
      <c r="H775" s="13">
        <v>0.275493063459094</v>
      </c>
      <c r="I775" s="13">
        <v>0.075896250659039</v>
      </c>
      <c r="J775" s="13">
        <v>0.0758964280140766</v>
      </c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>
      <c r="A776" s="11">
        <v>2.0</v>
      </c>
      <c r="B776" s="13" t="s">
        <v>83</v>
      </c>
      <c r="C776" s="13" t="s">
        <v>156</v>
      </c>
      <c r="D776" s="13">
        <v>633.0</v>
      </c>
      <c r="E776" s="13">
        <v>1.0</v>
      </c>
      <c r="F776" s="13">
        <v>8.8508</v>
      </c>
      <c r="G776" s="13">
        <v>14.1622999251743</v>
      </c>
      <c r="H776" s="13">
        <v>14.1623164724592</v>
      </c>
      <c r="I776" s="13">
        <v>200.570739170593</v>
      </c>
      <c r="J776" s="13">
        <v>200.571207866091</v>
      </c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>
      <c r="A777" s="11">
        <v>2.0</v>
      </c>
      <c r="B777" s="13" t="s">
        <v>83</v>
      </c>
      <c r="C777" s="13" t="s">
        <v>157</v>
      </c>
      <c r="D777" s="13">
        <v>34.0</v>
      </c>
      <c r="E777" s="13">
        <v>0.0</v>
      </c>
      <c r="F777" s="13">
        <v>0.1621</v>
      </c>
      <c r="G777" s="13">
        <v>0.601399816175201</v>
      </c>
      <c r="H777" s="13">
        <v>0.601400518853026</v>
      </c>
      <c r="I777" s="13">
        <v>0.361681738895565</v>
      </c>
      <c r="J777" s="13">
        <v>0.361682584076689</v>
      </c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>
      <c r="A778" s="11">
        <v>2.0</v>
      </c>
      <c r="B778" s="13" t="s">
        <v>83</v>
      </c>
      <c r="C778" s="13" t="s">
        <v>158</v>
      </c>
      <c r="D778" s="13">
        <v>268.0</v>
      </c>
      <c r="E778" s="13">
        <v>0.0</v>
      </c>
      <c r="F778" s="13">
        <v>0.4253</v>
      </c>
      <c r="G778" s="13">
        <v>2.58801236553997</v>
      </c>
      <c r="H778" s="13">
        <v>2.58801538938343</v>
      </c>
      <c r="I778" s="13">
        <v>6.6978080041878</v>
      </c>
      <c r="J778" s="13">
        <v>6.69782365568547</v>
      </c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>
      <c r="A779" s="11">
        <v>2.0</v>
      </c>
      <c r="B779" s="13" t="s">
        <v>83</v>
      </c>
      <c r="C779" s="13" t="s">
        <v>159</v>
      </c>
      <c r="D779" s="13">
        <v>13.0</v>
      </c>
      <c r="E779" s="13">
        <v>-1.0</v>
      </c>
      <c r="F779" s="13">
        <v>0.4528</v>
      </c>
      <c r="G779" s="13">
        <v>1.07442689273739</v>
      </c>
      <c r="H779" s="13">
        <v>1.07442814810184</v>
      </c>
      <c r="I779" s="13">
        <v>1.15439314783733</v>
      </c>
      <c r="J779" s="13">
        <v>1.15439584543356</v>
      </c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>
      <c r="A780" s="11">
        <v>2.0</v>
      </c>
      <c r="B780" s="13" t="s">
        <v>83</v>
      </c>
      <c r="C780" s="13" t="s">
        <v>160</v>
      </c>
      <c r="D780" s="13">
        <v>890.0</v>
      </c>
      <c r="E780" s="13">
        <v>0.0</v>
      </c>
      <c r="F780" s="13">
        <v>0.736</v>
      </c>
      <c r="G780" s="13">
        <v>5.52518686973202</v>
      </c>
      <c r="H780" s="13">
        <v>5.5251933253813</v>
      </c>
      <c r="I780" s="13">
        <v>30.5276899454591</v>
      </c>
      <c r="J780" s="13">
        <v>30.5277612828381</v>
      </c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>
      <c r="A781" s="11">
        <v>2.0</v>
      </c>
      <c r="B781" s="13" t="s">
        <v>83</v>
      </c>
      <c r="C781" s="13" t="s">
        <v>161</v>
      </c>
      <c r="D781" s="13">
        <v>28.0</v>
      </c>
      <c r="E781" s="13">
        <v>0.0</v>
      </c>
      <c r="F781" s="13">
        <v>0.9255</v>
      </c>
      <c r="G781" s="13">
        <v>1.16068916361008</v>
      </c>
      <c r="H781" s="13">
        <v>1.1606905197637</v>
      </c>
      <c r="I781" s="13">
        <v>1.34719933452188</v>
      </c>
      <c r="J781" s="13">
        <v>1.34720248266934</v>
      </c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>
      <c r="A782" s="11">
        <v>2.0</v>
      </c>
      <c r="B782" s="13" t="s">
        <v>83</v>
      </c>
      <c r="C782" s="13" t="s">
        <v>162</v>
      </c>
      <c r="D782" s="13">
        <v>125.0</v>
      </c>
      <c r="E782" s="13">
        <v>0.0</v>
      </c>
      <c r="F782" s="13">
        <v>0.1561</v>
      </c>
      <c r="G782" s="13">
        <v>1.05938536151501</v>
      </c>
      <c r="H782" s="13">
        <v>1.05938659930488</v>
      </c>
      <c r="I782" s="13">
        <v>1.12229734419229</v>
      </c>
      <c r="J782" s="13">
        <v>1.12229996678677</v>
      </c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>
      <c r="A783" s="11">
        <v>2.0</v>
      </c>
      <c r="B783" s="13" t="s">
        <v>83</v>
      </c>
      <c r="C783" s="13" t="s">
        <v>163</v>
      </c>
      <c r="D783" s="13">
        <v>191.0</v>
      </c>
      <c r="E783" s="13">
        <v>0.0</v>
      </c>
      <c r="F783" s="13">
        <v>0.7726</v>
      </c>
      <c r="G783" s="13">
        <v>1.16709075037294</v>
      </c>
      <c r="H783" s="13">
        <v>1.1670921140062</v>
      </c>
      <c r="I783" s="13">
        <v>1.36210081960609</v>
      </c>
      <c r="J783" s="13">
        <v>1.36210400257547</v>
      </c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>
      <c r="A784" s="11">
        <v>2.0</v>
      </c>
      <c r="B784" s="13" t="s">
        <v>83</v>
      </c>
      <c r="C784" s="13" t="s">
        <v>164</v>
      </c>
      <c r="D784" s="13">
        <v>195.0</v>
      </c>
      <c r="E784" s="13">
        <v>0.0</v>
      </c>
      <c r="F784" s="13">
        <v>3.2004</v>
      </c>
      <c r="G784" s="13">
        <v>5.25625074215421</v>
      </c>
      <c r="H784" s="13">
        <v>5.2562568835775</v>
      </c>
      <c r="I784" s="13">
        <v>27.6281718643967</v>
      </c>
      <c r="J784" s="13">
        <v>27.6282364261559</v>
      </c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>
      <c r="A785" s="11">
        <v>2.0</v>
      </c>
      <c r="B785" s="13" t="s">
        <v>83</v>
      </c>
      <c r="C785" s="13" t="s">
        <v>165</v>
      </c>
      <c r="D785" s="13">
        <v>926.0</v>
      </c>
      <c r="E785" s="13">
        <v>0.0</v>
      </c>
      <c r="F785" s="13">
        <v>0.9407</v>
      </c>
      <c r="G785" s="13">
        <v>4.79880662655369</v>
      </c>
      <c r="H785" s="13">
        <v>4.79881223349754</v>
      </c>
      <c r="I785" s="13">
        <v>23.0285450390556</v>
      </c>
      <c r="J785" s="13">
        <v>23.0285988523656</v>
      </c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>
      <c r="A786" s="11">
        <v>2.0</v>
      </c>
      <c r="B786" s="13" t="s">
        <v>83</v>
      </c>
      <c r="C786" s="13" t="s">
        <v>166</v>
      </c>
      <c r="D786" s="13">
        <v>2.0</v>
      </c>
      <c r="E786" s="13">
        <v>0.0</v>
      </c>
      <c r="F786" s="13">
        <v>5.0E-4</v>
      </c>
      <c r="G786" s="13">
        <v>0.0218287386695759</v>
      </c>
      <c r="H786" s="13">
        <v>0.0218287641743569</v>
      </c>
      <c r="I786" s="13">
        <v>4.76493831904639E-4</v>
      </c>
      <c r="J786" s="13">
        <v>4.76494945379689E-4</v>
      </c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>
      <c r="A787" s="11">
        <v>2.0</v>
      </c>
      <c r="B787" s="13" t="s">
        <v>83</v>
      </c>
      <c r="C787" s="13" t="s">
        <v>167</v>
      </c>
      <c r="D787" s="13">
        <v>27.0</v>
      </c>
      <c r="E787" s="13">
        <v>0.0</v>
      </c>
      <c r="F787" s="13">
        <v>0.0955</v>
      </c>
      <c r="G787" s="13">
        <v>0.393382194430868</v>
      </c>
      <c r="H787" s="13">
        <v>0.393382654060116</v>
      </c>
      <c r="I787" s="13">
        <v>0.154749550895245</v>
      </c>
      <c r="J787" s="13">
        <v>0.154749912515381</v>
      </c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>
      <c r="A788" s="11">
        <v>2.0</v>
      </c>
      <c r="B788" s="13" t="s">
        <v>83</v>
      </c>
      <c r="C788" s="13" t="s">
        <v>168</v>
      </c>
      <c r="D788" s="13">
        <v>318.0</v>
      </c>
      <c r="E788" s="13">
        <v>0.0</v>
      </c>
      <c r="F788" s="13">
        <v>10.931</v>
      </c>
      <c r="G788" s="13">
        <v>10.6429211728964</v>
      </c>
      <c r="H788" s="13">
        <v>10.6429336081259</v>
      </c>
      <c r="I788" s="13">
        <v>113.271771092487</v>
      </c>
      <c r="J788" s="13">
        <v>113.272035786975</v>
      </c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>
      <c r="A789" s="11">
        <v>2.0</v>
      </c>
      <c r="B789" s="13" t="s">
        <v>83</v>
      </c>
      <c r="C789" s="13" t="s">
        <v>169</v>
      </c>
      <c r="D789" s="13">
        <v>154.0</v>
      </c>
      <c r="E789" s="13">
        <v>0.0</v>
      </c>
      <c r="F789" s="13">
        <v>1.1039</v>
      </c>
      <c r="G789" s="13">
        <v>2.79626585605949</v>
      </c>
      <c r="H789" s="13">
        <v>2.79626912322712</v>
      </c>
      <c r="I789" s="13">
        <v>7.81910273776414</v>
      </c>
      <c r="J789" s="13">
        <v>7.81912100951338</v>
      </c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>
      <c r="A790" s="11">
        <v>2.0</v>
      </c>
      <c r="B790" s="13" t="s">
        <v>83</v>
      </c>
      <c r="C790" s="13" t="s">
        <v>170</v>
      </c>
      <c r="D790" s="13">
        <v>225.0</v>
      </c>
      <c r="E790" s="13">
        <v>1.0</v>
      </c>
      <c r="F790" s="13">
        <v>2.2521</v>
      </c>
      <c r="G790" s="13">
        <v>3.48455882073679</v>
      </c>
      <c r="H790" s="13">
        <v>3.48456289210853</v>
      </c>
      <c r="I790" s="13">
        <v>12.1421501751745</v>
      </c>
      <c r="J790" s="13">
        <v>12.1421785490597</v>
      </c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>
      <c r="A791" s="11">
        <v>2.0</v>
      </c>
      <c r="B791" s="13" t="s">
        <v>83</v>
      </c>
      <c r="C791" s="13" t="s">
        <v>122</v>
      </c>
      <c r="D791" s="13">
        <v>1.0</v>
      </c>
      <c r="E791" s="13">
        <v>0.0604026845637583</v>
      </c>
      <c r="F791" s="13">
        <v>0.801103570210079</v>
      </c>
      <c r="G791" s="13">
        <v>0.243022312535626</v>
      </c>
      <c r="H791" s="13">
        <v>0.243022596483817</v>
      </c>
      <c r="I791" s="13">
        <v>0.0590598443901635</v>
      </c>
      <c r="J791" s="13">
        <v>0.0590599824017363</v>
      </c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>
      <c r="A792" s="11">
        <v>2.0</v>
      </c>
      <c r="B792" s="13" t="s">
        <v>83</v>
      </c>
      <c r="C792" s="13" t="s">
        <v>123</v>
      </c>
      <c r="D792" s="13">
        <v>444.0</v>
      </c>
      <c r="E792" s="13">
        <v>0.0</v>
      </c>
      <c r="F792" s="13">
        <v>4.1076</v>
      </c>
      <c r="G792" s="13">
        <v>12.4698549979488</v>
      </c>
      <c r="H792" s="13">
        <v>12.4698695677746</v>
      </c>
      <c r="I792" s="13">
        <v>155.497283669869</v>
      </c>
      <c r="J792" s="13">
        <v>155.497647037312</v>
      </c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>
      <c r="A793" s="11">
        <v>2.0</v>
      </c>
      <c r="B793" s="13" t="s">
        <v>83</v>
      </c>
      <c r="C793" s="13" t="s">
        <v>124</v>
      </c>
      <c r="D793" s="13">
        <v>310809.0</v>
      </c>
      <c r="E793" s="13">
        <v>0.0</v>
      </c>
      <c r="F793" s="13">
        <v>399.1356</v>
      </c>
      <c r="G793" s="13">
        <v>2803.97457008977</v>
      </c>
      <c r="H793" s="13">
        <v>2803.97784626429</v>
      </c>
      <c r="I793" s="13">
        <v>7862273.38971015</v>
      </c>
      <c r="J793" s="13">
        <v>7862291.76234095</v>
      </c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>
      <c r="A794" s="11">
        <v>2.0</v>
      </c>
      <c r="B794" s="13" t="s">
        <v>83</v>
      </c>
      <c r="C794" s="13" t="s">
        <v>125</v>
      </c>
      <c r="D794" s="13">
        <v>107572.0</v>
      </c>
      <c r="E794" s="13">
        <v>0.0</v>
      </c>
      <c r="F794" s="13">
        <v>89.7912</v>
      </c>
      <c r="G794" s="13">
        <v>966.40198636932</v>
      </c>
      <c r="H794" s="13">
        <v>966.403115517065</v>
      </c>
      <c r="I794" s="13">
        <v>933932.799258568</v>
      </c>
      <c r="J794" s="13">
        <v>933934.981681089</v>
      </c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>
      <c r="A795" s="11">
        <v>2.0</v>
      </c>
      <c r="B795" s="13" t="s">
        <v>83</v>
      </c>
      <c r="C795" s="13" t="s">
        <v>126</v>
      </c>
      <c r="D795" s="13">
        <v>17.0</v>
      </c>
      <c r="E795" s="13">
        <v>1.0</v>
      </c>
      <c r="F795" s="13">
        <v>2.0303</v>
      </c>
      <c r="G795" s="13">
        <v>1.49578949568125</v>
      </c>
      <c r="H795" s="13">
        <v>1.49579124336737</v>
      </c>
      <c r="I795" s="13">
        <v>2.23738621539039</v>
      </c>
      <c r="J795" s="13">
        <v>2.23739144373452</v>
      </c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>
      <c r="A796" s="11">
        <v>2.0</v>
      </c>
      <c r="B796" s="13" t="s">
        <v>83</v>
      </c>
      <c r="C796" s="13" t="s">
        <v>127</v>
      </c>
      <c r="D796" s="13">
        <v>81.0</v>
      </c>
      <c r="E796" s="13">
        <v>0.0</v>
      </c>
      <c r="F796" s="13">
        <v>0.5964</v>
      </c>
      <c r="G796" s="13">
        <v>2.6278439787921</v>
      </c>
      <c r="H796" s="13">
        <v>2.62784704917497</v>
      </c>
      <c r="I796" s="13">
        <v>6.90556397687392</v>
      </c>
      <c r="J796" s="13">
        <v>6.90558011385761</v>
      </c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>
      <c r="A797" s="11">
        <v>2.0</v>
      </c>
      <c r="B797" s="13" t="s">
        <v>83</v>
      </c>
      <c r="C797" s="13" t="s">
        <v>128</v>
      </c>
      <c r="D797" s="13">
        <v>85.0</v>
      </c>
      <c r="E797" s="13">
        <v>1.0</v>
      </c>
      <c r="F797" s="13">
        <v>2.6266</v>
      </c>
      <c r="G797" s="13">
        <v>3.43542128758241</v>
      </c>
      <c r="H797" s="13">
        <v>3.43542530154166</v>
      </c>
      <c r="I797" s="13">
        <v>11.8021194231744</v>
      </c>
      <c r="J797" s="13">
        <v>11.8021470024726</v>
      </c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>
      <c r="A798" s="11">
        <v>2.0</v>
      </c>
      <c r="B798" s="13" t="s">
        <v>83</v>
      </c>
      <c r="C798" s="13" t="s">
        <v>129</v>
      </c>
      <c r="D798" s="13">
        <v>1364.0</v>
      </c>
      <c r="E798" s="13">
        <v>1.0</v>
      </c>
      <c r="F798" s="13">
        <v>17.1462</v>
      </c>
      <c r="G798" s="13">
        <v>38.9331859936478</v>
      </c>
      <c r="H798" s="13">
        <v>38.9332314833299</v>
      </c>
      <c r="I798" s="13">
        <v>1515.79297161597</v>
      </c>
      <c r="J798" s="13">
        <v>1515.79651373455</v>
      </c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>
      <c r="A799" s="11">
        <v>2.0</v>
      </c>
      <c r="B799" s="13" t="s">
        <v>83</v>
      </c>
      <c r="C799" s="13" t="s">
        <v>130</v>
      </c>
      <c r="D799" s="13">
        <v>1631.0</v>
      </c>
      <c r="E799" s="13">
        <v>0.0</v>
      </c>
      <c r="F799" s="13">
        <v>7.136</v>
      </c>
      <c r="G799" s="13">
        <v>33.2026841218249</v>
      </c>
      <c r="H799" s="13">
        <v>33.2027229159669</v>
      </c>
      <c r="I799" s="13">
        <v>1102.41823289368</v>
      </c>
      <c r="J799" s="13">
        <v>1102.42080903447</v>
      </c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>
      <c r="A800" s="11">
        <v>3.0</v>
      </c>
      <c r="B800" s="13" t="s">
        <v>85</v>
      </c>
      <c r="C800" s="13" t="s">
        <v>60</v>
      </c>
      <c r="D800" s="13">
        <v>72.0</v>
      </c>
      <c r="E800" s="13">
        <v>0.0</v>
      </c>
      <c r="F800" s="13">
        <v>1.6405</v>
      </c>
      <c r="G800" s="13">
        <v>5.52770289584285</v>
      </c>
      <c r="H800" s="13">
        <v>5.52811490366184</v>
      </c>
      <c r="I800" s="13">
        <v>30.5554993047094</v>
      </c>
      <c r="J800" s="13">
        <v>30.5600543880882</v>
      </c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>
      <c r="A801" s="11">
        <v>3.0</v>
      </c>
      <c r="B801" s="13" t="s">
        <v>85</v>
      </c>
      <c r="C801" s="13" t="s">
        <v>61</v>
      </c>
      <c r="D801" s="13">
        <v>2793.0</v>
      </c>
      <c r="E801" s="13">
        <v>1.0</v>
      </c>
      <c r="F801" s="13">
        <v>126.3743</v>
      </c>
      <c r="G801" s="13">
        <v>268.992144432732</v>
      </c>
      <c r="H801" s="13">
        <v>269.012193785753</v>
      </c>
      <c r="I801" s="13">
        <v>72356.7737665199</v>
      </c>
      <c r="J801" s="13">
        <v>72367.5604054237</v>
      </c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>
      <c r="A802" s="11">
        <v>3.0</v>
      </c>
      <c r="B802" s="13" t="s">
        <v>85</v>
      </c>
      <c r="C802" s="13" t="s">
        <v>64</v>
      </c>
      <c r="D802" s="13">
        <v>482.0</v>
      </c>
      <c r="E802" s="13">
        <v>0.0</v>
      </c>
      <c r="F802" s="13">
        <v>31.5601</v>
      </c>
      <c r="G802" s="13">
        <v>37.5553746908682</v>
      </c>
      <c r="H802" s="13">
        <v>37.5581738840067</v>
      </c>
      <c r="I802" s="13">
        <v>1410.4061681715</v>
      </c>
      <c r="J802" s="13">
        <v>1410.61642550128</v>
      </c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>
      <c r="A803" s="11">
        <v>3.0</v>
      </c>
      <c r="B803" s="13" t="s">
        <v>85</v>
      </c>
      <c r="C803" s="13" t="s">
        <v>65</v>
      </c>
      <c r="D803" s="13">
        <v>429.0</v>
      </c>
      <c r="E803" s="13">
        <v>0.0</v>
      </c>
      <c r="F803" s="13">
        <v>16.9854</v>
      </c>
      <c r="G803" s="13">
        <v>31.7632295712082</v>
      </c>
      <c r="H803" s="13">
        <v>31.7655970463034</v>
      </c>
      <c r="I803" s="13">
        <v>1008.90275279327</v>
      </c>
      <c r="J803" s="13">
        <v>1009.05315570812</v>
      </c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>
      <c r="A804" s="11">
        <v>3.0</v>
      </c>
      <c r="B804" s="13" t="s">
        <v>85</v>
      </c>
      <c r="C804" s="13" t="s">
        <v>66</v>
      </c>
      <c r="D804" s="13">
        <v>64.0</v>
      </c>
      <c r="E804" s="13">
        <v>0.0</v>
      </c>
      <c r="F804" s="13">
        <v>0.4002</v>
      </c>
      <c r="G804" s="13">
        <v>3.06763913353703</v>
      </c>
      <c r="H804" s="13">
        <v>3.06786778028825</v>
      </c>
      <c r="I804" s="13">
        <v>9.41040985360785</v>
      </c>
      <c r="J804" s="13">
        <v>9.41181271733081</v>
      </c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>
      <c r="A805" s="11">
        <v>3.0</v>
      </c>
      <c r="B805" s="13" t="s">
        <v>85</v>
      </c>
      <c r="C805" s="13" t="s">
        <v>69</v>
      </c>
      <c r="D805" s="13">
        <v>86216.0</v>
      </c>
      <c r="E805" s="13">
        <v>0.0</v>
      </c>
      <c r="F805" s="13">
        <v>570.8517</v>
      </c>
      <c r="G805" s="13">
        <v>2666.33715481333</v>
      </c>
      <c r="H805" s="13">
        <v>2666.53589048646</v>
      </c>
      <c r="I805" s="13">
        <v>7109353.82313805</v>
      </c>
      <c r="J805" s="13">
        <v>7110413.65525242</v>
      </c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>
      <c r="A806" s="11">
        <v>3.0</v>
      </c>
      <c r="B806" s="13" t="s">
        <v>85</v>
      </c>
      <c r="C806" s="13" t="s">
        <v>71</v>
      </c>
      <c r="D806" s="13">
        <v>10393.0</v>
      </c>
      <c r="E806" s="13">
        <v>19.0</v>
      </c>
      <c r="F806" s="13">
        <v>566.3746</v>
      </c>
      <c r="G806" s="13">
        <v>812.458288753742</v>
      </c>
      <c r="H806" s="13">
        <v>812.518845403381</v>
      </c>
      <c r="I806" s="13">
        <v>660088.470964659</v>
      </c>
      <c r="J806" s="13">
        <v>660186.874135643</v>
      </c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>
      <c r="A807" s="11">
        <v>3.0</v>
      </c>
      <c r="B807" s="13" t="s">
        <v>85</v>
      </c>
      <c r="C807" s="13" t="s">
        <v>72</v>
      </c>
      <c r="D807" s="13">
        <v>320.0</v>
      </c>
      <c r="E807" s="13">
        <v>0.0</v>
      </c>
      <c r="F807" s="13">
        <v>10.5223</v>
      </c>
      <c r="G807" s="13">
        <v>18.7747349388788</v>
      </c>
      <c r="H807" s="13">
        <v>18.7761343153901</v>
      </c>
      <c r="I807" s="13">
        <v>352.490672025156</v>
      </c>
      <c r="J807" s="13">
        <v>352.543219829572</v>
      </c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>
      <c r="A808" s="11">
        <v>3.0</v>
      </c>
      <c r="B808" s="13" t="s">
        <v>85</v>
      </c>
      <c r="C808" s="13" t="s">
        <v>75</v>
      </c>
      <c r="D808" s="13">
        <v>1769.0</v>
      </c>
      <c r="E808" s="13">
        <v>0.0</v>
      </c>
      <c r="F808" s="13">
        <v>32.3197</v>
      </c>
      <c r="G808" s="13">
        <v>144.128401623619</v>
      </c>
      <c r="H808" s="13">
        <v>144.139144246645</v>
      </c>
      <c r="I808" s="13">
        <v>20772.9961545793</v>
      </c>
      <c r="J808" s="13">
        <v>20776.0929041552</v>
      </c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>
      <c r="A809" s="11">
        <v>3.0</v>
      </c>
      <c r="B809" s="13" t="s">
        <v>85</v>
      </c>
      <c r="C809" s="13" t="s">
        <v>77</v>
      </c>
      <c r="D809" s="13">
        <v>14.0</v>
      </c>
      <c r="E809" s="13">
        <v>0.0</v>
      </c>
      <c r="F809" s="13">
        <v>3.9855</v>
      </c>
      <c r="G809" s="13">
        <v>1.85788083678285</v>
      </c>
      <c r="H809" s="13">
        <v>1.85801931409358</v>
      </c>
      <c r="I809" s="13">
        <v>3.45172120368495</v>
      </c>
      <c r="J809" s="13">
        <v>3.45223577154477</v>
      </c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>
      <c r="A810" s="11">
        <v>3.0</v>
      </c>
      <c r="B810" s="13" t="s">
        <v>85</v>
      </c>
      <c r="C810" s="13" t="s">
        <v>80</v>
      </c>
      <c r="D810" s="13">
        <v>389.0</v>
      </c>
      <c r="E810" s="13">
        <v>0.0</v>
      </c>
      <c r="F810" s="13">
        <v>10.4664</v>
      </c>
      <c r="G810" s="13">
        <v>25.6929588977081</v>
      </c>
      <c r="H810" s="13">
        <v>25.6948739246476</v>
      </c>
      <c r="I810" s="13">
        <v>660.128136919321</v>
      </c>
      <c r="J810" s="13">
        <v>660.226546003537</v>
      </c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>
      <c r="A811" s="11">
        <v>3.0</v>
      </c>
      <c r="B811" s="13" t="s">
        <v>85</v>
      </c>
      <c r="C811" s="13" t="s">
        <v>86</v>
      </c>
      <c r="D811" s="13">
        <v>51.0</v>
      </c>
      <c r="E811" s="13">
        <v>0.0</v>
      </c>
      <c r="F811" s="13">
        <v>0.2015</v>
      </c>
      <c r="G811" s="13">
        <v>1.72413900618125</v>
      </c>
      <c r="H811" s="13">
        <v>1.72426751503293</v>
      </c>
      <c r="I811" s="13">
        <v>2.97265531263568</v>
      </c>
      <c r="J811" s="13">
        <v>2.97309846339785</v>
      </c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>
      <c r="A812" s="11">
        <v>3.0</v>
      </c>
      <c r="B812" s="13" t="s">
        <v>85</v>
      </c>
      <c r="C812" s="13" t="s">
        <v>90</v>
      </c>
      <c r="D812" s="13">
        <v>0.0</v>
      </c>
      <c r="E812" s="13">
        <v>0.0</v>
      </c>
      <c r="F812" s="13">
        <v>0.0</v>
      </c>
      <c r="G812" s="13">
        <v>0.0</v>
      </c>
      <c r="H812" s="13">
        <v>0.0</v>
      </c>
      <c r="I812" s="13">
        <v>0.0</v>
      </c>
      <c r="J812" s="13">
        <v>0.0</v>
      </c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>
      <c r="A813" s="11">
        <v>3.0</v>
      </c>
      <c r="B813" s="13" t="s">
        <v>85</v>
      </c>
      <c r="C813" s="13" t="s">
        <v>92</v>
      </c>
      <c r="D813" s="13">
        <v>2.0</v>
      </c>
      <c r="E813" s="13">
        <v>0.0</v>
      </c>
      <c r="F813" s="13">
        <v>6.0E-4</v>
      </c>
      <c r="G813" s="13">
        <v>0.0345264045405661</v>
      </c>
      <c r="H813" s="13">
        <v>0.0345289779691495</v>
      </c>
      <c r="I813" s="13">
        <v>0.00119207261049882</v>
      </c>
      <c r="J813" s="13">
        <v>0.00119225031959401</v>
      </c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>
      <c r="A814" s="11">
        <v>3.0</v>
      </c>
      <c r="B814" s="13" t="s">
        <v>85</v>
      </c>
      <c r="C814" s="13" t="s">
        <v>97</v>
      </c>
      <c r="D814" s="13">
        <v>417.0</v>
      </c>
      <c r="E814" s="13">
        <v>0.0</v>
      </c>
      <c r="F814" s="13">
        <v>12.8566</v>
      </c>
      <c r="G814" s="13">
        <v>20.9503670697728</v>
      </c>
      <c r="H814" s="13">
        <v>20.9519286072154</v>
      </c>
      <c r="I814" s="13">
        <v>438.91788035822</v>
      </c>
      <c r="J814" s="13">
        <v>438.983312361851</v>
      </c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>
      <c r="A815" s="11">
        <v>3.0</v>
      </c>
      <c r="B815" s="13" t="s">
        <v>85</v>
      </c>
      <c r="C815" s="13" t="s">
        <v>99</v>
      </c>
      <c r="D815" s="13">
        <v>401.0</v>
      </c>
      <c r="E815" s="13">
        <v>0.0</v>
      </c>
      <c r="F815" s="13">
        <v>5.5512</v>
      </c>
      <c r="G815" s="13">
        <v>15.8724122892428</v>
      </c>
      <c r="H815" s="13">
        <v>15.8735953408815</v>
      </c>
      <c r="I815" s="13">
        <v>251.933471879707</v>
      </c>
      <c r="J815" s="13">
        <v>251.971029046057</v>
      </c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>
      <c r="A816" s="11">
        <v>3.0</v>
      </c>
      <c r="B816" s="13" t="s">
        <v>85</v>
      </c>
      <c r="C816" s="13" t="s">
        <v>100</v>
      </c>
      <c r="D816" s="13">
        <v>151.0</v>
      </c>
      <c r="E816" s="13">
        <v>0.0</v>
      </c>
      <c r="F816" s="13">
        <v>0.6849</v>
      </c>
      <c r="G816" s="13">
        <v>7.01356010935423</v>
      </c>
      <c r="H816" s="13">
        <v>7.01408286567064</v>
      </c>
      <c r="I816" s="13">
        <v>49.1900254075249</v>
      </c>
      <c r="J816" s="13">
        <v>49.1973584464944</v>
      </c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>
      <c r="A817" s="11">
        <v>3.0</v>
      </c>
      <c r="B817" s="13" t="s">
        <v>85</v>
      </c>
      <c r="C817" s="13" t="s">
        <v>101</v>
      </c>
      <c r="D817" s="13">
        <v>485.0</v>
      </c>
      <c r="E817" s="13">
        <v>1.0</v>
      </c>
      <c r="F817" s="13">
        <v>25.8594</v>
      </c>
      <c r="G817" s="13">
        <v>33.3986487051187</v>
      </c>
      <c r="H817" s="13">
        <v>33.4011380763222</v>
      </c>
      <c r="I817" s="13">
        <v>1115.46973532792</v>
      </c>
      <c r="J817" s="13">
        <v>1115.63602479354</v>
      </c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>
      <c r="A818" s="11">
        <v>3.0</v>
      </c>
      <c r="B818" s="13" t="s">
        <v>85</v>
      </c>
      <c r="C818" s="13" t="s">
        <v>102</v>
      </c>
      <c r="D818" s="13">
        <v>365.0</v>
      </c>
      <c r="E818" s="13">
        <v>0.0</v>
      </c>
      <c r="F818" s="13">
        <v>8.9308</v>
      </c>
      <c r="G818" s="13">
        <v>16.5470368430936</v>
      </c>
      <c r="H818" s="13">
        <v>16.5482701779325</v>
      </c>
      <c r="I818" s="13">
        <v>273.804428286699</v>
      </c>
      <c r="J818" s="13">
        <v>273.845245881852</v>
      </c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>
      <c r="A819" s="11">
        <v>3.0</v>
      </c>
      <c r="B819" s="13" t="s">
        <v>85</v>
      </c>
      <c r="C819" s="13" t="s">
        <v>103</v>
      </c>
      <c r="D819" s="13">
        <v>162.0</v>
      </c>
      <c r="E819" s="13">
        <v>0.0</v>
      </c>
      <c r="F819" s="13">
        <v>6.4449</v>
      </c>
      <c r="G819" s="13">
        <v>12.5257873797947</v>
      </c>
      <c r="H819" s="13">
        <v>12.526720990453</v>
      </c>
      <c r="I819" s="13">
        <v>156.895349483825</v>
      </c>
      <c r="J819" s="13">
        <v>156.918738772657</v>
      </c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>
      <c r="A820" s="11">
        <v>3.0</v>
      </c>
      <c r="B820" s="13" t="s">
        <v>85</v>
      </c>
      <c r="C820" s="13" t="s">
        <v>104</v>
      </c>
      <c r="D820" s="13">
        <v>115.0</v>
      </c>
      <c r="E820" s="13">
        <v>0.0</v>
      </c>
      <c r="F820" s="13">
        <v>1.117</v>
      </c>
      <c r="G820" s="13">
        <v>4.46998818575425</v>
      </c>
      <c r="H820" s="13">
        <v>4.47032135671478</v>
      </c>
      <c r="I820" s="13">
        <v>19.9807943807826</v>
      </c>
      <c r="J820" s="13">
        <v>19.9837730323003</v>
      </c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>
      <c r="A821" s="11">
        <v>3.0</v>
      </c>
      <c r="B821" s="13" t="s">
        <v>85</v>
      </c>
      <c r="C821" s="13" t="s">
        <v>105</v>
      </c>
      <c r="D821" s="13">
        <v>129.0</v>
      </c>
      <c r="E821" s="13">
        <v>0.0</v>
      </c>
      <c r="F821" s="13">
        <v>2.3983</v>
      </c>
      <c r="G821" s="13">
        <v>7.24782048379333</v>
      </c>
      <c r="H821" s="13">
        <v>7.24836070072724</v>
      </c>
      <c r="I821" s="13">
        <v>52.5309017652942</v>
      </c>
      <c r="J821" s="13">
        <v>52.5387328478472</v>
      </c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>
      <c r="A822" s="11">
        <v>3.0</v>
      </c>
      <c r="B822" s="13" t="s">
        <v>85</v>
      </c>
      <c r="C822" s="13" t="s">
        <v>106</v>
      </c>
      <c r="D822" s="13">
        <v>346.0</v>
      </c>
      <c r="E822" s="13">
        <v>0.0</v>
      </c>
      <c r="F822" s="13">
        <v>1.6357</v>
      </c>
      <c r="G822" s="13">
        <v>9.51040007105055</v>
      </c>
      <c r="H822" s="13">
        <v>9.51110892955197</v>
      </c>
      <c r="I822" s="13">
        <v>90.4477095114383</v>
      </c>
      <c r="J822" s="13">
        <v>90.4611930698032</v>
      </c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>
      <c r="A823" s="11">
        <v>3.0</v>
      </c>
      <c r="B823" s="13" t="s">
        <v>85</v>
      </c>
      <c r="C823" s="13" t="s">
        <v>107</v>
      </c>
      <c r="D823" s="13">
        <v>385.0</v>
      </c>
      <c r="E823" s="13">
        <v>0.0</v>
      </c>
      <c r="F823" s="13">
        <v>15.7728</v>
      </c>
      <c r="G823" s="13">
        <v>24.0356464170927</v>
      </c>
      <c r="H823" s="13">
        <v>24.0374379161014</v>
      </c>
      <c r="I823" s="13">
        <v>577.712298687503</v>
      </c>
      <c r="J823" s="13">
        <v>577.798421570432</v>
      </c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>
      <c r="A824" s="11">
        <v>3.0</v>
      </c>
      <c r="B824" s="13" t="s">
        <v>85</v>
      </c>
      <c r="C824" s="13" t="s">
        <v>108</v>
      </c>
      <c r="D824" s="13">
        <v>401.0</v>
      </c>
      <c r="E824" s="13">
        <v>0.0</v>
      </c>
      <c r="F824" s="13">
        <v>4.1388</v>
      </c>
      <c r="G824" s="13">
        <v>15.3638622896482</v>
      </c>
      <c r="H824" s="13">
        <v>15.3650074364682</v>
      </c>
      <c r="I824" s="13">
        <v>236.048264455275</v>
      </c>
      <c r="J824" s="13">
        <v>236.083453522725</v>
      </c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>
      <c r="A825" s="11">
        <v>3.0</v>
      </c>
      <c r="B825" s="13" t="s">
        <v>85</v>
      </c>
      <c r="C825" s="13" t="s">
        <v>109</v>
      </c>
      <c r="D825" s="13">
        <v>99.0</v>
      </c>
      <c r="E825" s="13">
        <v>0.0</v>
      </c>
      <c r="F825" s="13">
        <v>2.3403</v>
      </c>
      <c r="G825" s="13">
        <v>6.93682627558276</v>
      </c>
      <c r="H825" s="13">
        <v>6.93734331253615</v>
      </c>
      <c r="I825" s="13">
        <v>48.1195587776154</v>
      </c>
      <c r="J825" s="13">
        <v>48.1267322359901</v>
      </c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>
      <c r="A826" s="11">
        <v>3.0</v>
      </c>
      <c r="B826" s="13" t="s">
        <v>85</v>
      </c>
      <c r="C826" s="13" t="s">
        <v>110</v>
      </c>
      <c r="D826" s="13">
        <v>0.0</v>
      </c>
      <c r="E826" s="13">
        <v>0.0</v>
      </c>
      <c r="F826" s="13">
        <v>0.0</v>
      </c>
      <c r="G826" s="13">
        <v>0.0</v>
      </c>
      <c r="H826" s="13">
        <v>0.0</v>
      </c>
      <c r="I826" s="13">
        <v>0.0</v>
      </c>
      <c r="J826" s="13">
        <v>0.0</v>
      </c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>
      <c r="A827" s="11">
        <v>3.0</v>
      </c>
      <c r="B827" s="13" t="s">
        <v>85</v>
      </c>
      <c r="C827" s="13" t="s">
        <v>111</v>
      </c>
      <c r="D827" s="13">
        <v>26.0</v>
      </c>
      <c r="E827" s="13">
        <v>0.0</v>
      </c>
      <c r="F827" s="13">
        <v>0.2792</v>
      </c>
      <c r="G827" s="13">
        <v>1.56052917720401</v>
      </c>
      <c r="H827" s="13">
        <v>1.56064549138277</v>
      </c>
      <c r="I827" s="13">
        <v>2.43525131290504</v>
      </c>
      <c r="J827" s="13">
        <v>2.43561434977339</v>
      </c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>
      <c r="A828" s="11">
        <v>3.0</v>
      </c>
      <c r="B828" s="13" t="s">
        <v>85</v>
      </c>
      <c r="C828" s="13" t="s">
        <v>112</v>
      </c>
      <c r="D828" s="13">
        <v>2421.0</v>
      </c>
      <c r="E828" s="13">
        <v>0.0</v>
      </c>
      <c r="F828" s="13">
        <v>58.244</v>
      </c>
      <c r="G828" s="13">
        <v>214.237590895398</v>
      </c>
      <c r="H828" s="13">
        <v>214.253559112981</v>
      </c>
      <c r="I828" s="13">
        <v>45897.7453526642</v>
      </c>
      <c r="J828" s="13">
        <v>45904.5875925796</v>
      </c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>
      <c r="A829" s="11">
        <v>3.0</v>
      </c>
      <c r="B829" s="13" t="s">
        <v>85</v>
      </c>
      <c r="C829" s="13" t="s">
        <v>113</v>
      </c>
      <c r="D829" s="13">
        <v>420.0</v>
      </c>
      <c r="E829" s="13">
        <v>0.0</v>
      </c>
      <c r="F829" s="13">
        <v>10.3965</v>
      </c>
      <c r="G829" s="13">
        <v>29.1302331091457</v>
      </c>
      <c r="H829" s="13">
        <v>29.1324043336192</v>
      </c>
      <c r="I829" s="13">
        <v>848.57048099317</v>
      </c>
      <c r="J829" s="13">
        <v>848.69698225748</v>
      </c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>
      <c r="A830" s="11">
        <v>3.0</v>
      </c>
      <c r="B830" s="13" t="s">
        <v>85</v>
      </c>
      <c r="C830" s="13" t="s">
        <v>114</v>
      </c>
      <c r="D830" s="13">
        <v>641.0</v>
      </c>
      <c r="E830" s="13">
        <v>0.0</v>
      </c>
      <c r="F830" s="13">
        <v>30.4758</v>
      </c>
      <c r="G830" s="13">
        <v>61.8255655339523</v>
      </c>
      <c r="H830" s="13">
        <v>61.8301737078889</v>
      </c>
      <c r="I830" s="13">
        <v>3822.40055359303</v>
      </c>
      <c r="J830" s="13">
        <v>3822.97038074771</v>
      </c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>
      <c r="A831" s="11">
        <v>3.0</v>
      </c>
      <c r="B831" s="13" t="s">
        <v>85</v>
      </c>
      <c r="C831" s="13" t="s">
        <v>115</v>
      </c>
      <c r="D831" s="13">
        <v>960.0</v>
      </c>
      <c r="E831" s="13">
        <v>1.0</v>
      </c>
      <c r="F831" s="13">
        <v>81.8787</v>
      </c>
      <c r="G831" s="13">
        <v>83.9494425479998</v>
      </c>
      <c r="H831" s="13">
        <v>83.9556997270454</v>
      </c>
      <c r="I831" s="13">
        <v>7047.50890411992</v>
      </c>
      <c r="J831" s="13">
        <v>7048.55951665781</v>
      </c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>
      <c r="A832" s="11">
        <v>3.0</v>
      </c>
      <c r="B832" s="13" t="s">
        <v>85</v>
      </c>
      <c r="C832" s="13" t="s">
        <v>116</v>
      </c>
      <c r="D832" s="13">
        <v>2631.0</v>
      </c>
      <c r="E832" s="13">
        <v>0.0</v>
      </c>
      <c r="F832" s="13">
        <v>57.4592</v>
      </c>
      <c r="G832" s="13">
        <v>149.939179849586</v>
      </c>
      <c r="H832" s="13">
        <v>149.950355579475</v>
      </c>
      <c r="I832" s="13">
        <v>22481.7576539667</v>
      </c>
      <c r="J832" s="13">
        <v>22485.1091384112</v>
      </c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>
      <c r="A833" s="11">
        <v>3.0</v>
      </c>
      <c r="B833" s="13" t="s">
        <v>85</v>
      </c>
      <c r="C833" s="13" t="s">
        <v>117</v>
      </c>
      <c r="D833" s="13">
        <v>62.0</v>
      </c>
      <c r="E833" s="13">
        <v>0.0</v>
      </c>
      <c r="F833" s="13">
        <v>0.9599</v>
      </c>
      <c r="G833" s="13">
        <v>2.51269586966961</v>
      </c>
      <c r="H833" s="13">
        <v>2.5128831536761</v>
      </c>
      <c r="I833" s="13">
        <v>6.31364053345473</v>
      </c>
      <c r="J833" s="13">
        <v>6.31458174402919</v>
      </c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>
      <c r="A834" s="11">
        <v>3.0</v>
      </c>
      <c r="B834" s="13" t="s">
        <v>85</v>
      </c>
      <c r="C834" s="13" t="s">
        <v>118</v>
      </c>
      <c r="D834" s="13">
        <v>160.0</v>
      </c>
      <c r="E834" s="13">
        <v>0.0</v>
      </c>
      <c r="F834" s="13">
        <v>4.6606</v>
      </c>
      <c r="G834" s="13">
        <v>10.9213928540533</v>
      </c>
      <c r="H834" s="13">
        <v>10.9222068810253</v>
      </c>
      <c r="I834" s="13">
        <v>119.276821872568</v>
      </c>
      <c r="J834" s="13">
        <v>119.294603151917</v>
      </c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>
      <c r="A835" s="11">
        <v>3.0</v>
      </c>
      <c r="B835" s="13" t="s">
        <v>85</v>
      </c>
      <c r="C835" s="13" t="s">
        <v>119</v>
      </c>
      <c r="D835" s="13">
        <v>1022.0</v>
      </c>
      <c r="E835" s="13">
        <v>2.0</v>
      </c>
      <c r="F835" s="13">
        <v>150.032</v>
      </c>
      <c r="G835" s="13">
        <v>117.938659975297</v>
      </c>
      <c r="H835" s="13">
        <v>117.947450543637</v>
      </c>
      <c r="I835" s="13">
        <v>13909.5275167687</v>
      </c>
      <c r="J835" s="13">
        <v>13911.6010897438</v>
      </c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>
      <c r="A836" s="11">
        <v>3.0</v>
      </c>
      <c r="B836" s="13" t="s">
        <v>85</v>
      </c>
      <c r="C836" s="13" t="s">
        <v>120</v>
      </c>
      <c r="D836" s="13">
        <v>2789.0</v>
      </c>
      <c r="E836" s="13">
        <v>1.0</v>
      </c>
      <c r="F836" s="13">
        <v>95.4264</v>
      </c>
      <c r="G836" s="13">
        <v>239.473608823965</v>
      </c>
      <c r="H836" s="13">
        <v>239.491458010352</v>
      </c>
      <c r="I836" s="13">
        <v>57347.6093231737</v>
      </c>
      <c r="J836" s="13">
        <v>57356.1584599243</v>
      </c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>
      <c r="A837" s="11">
        <v>3.0</v>
      </c>
      <c r="B837" s="13" t="s">
        <v>85</v>
      </c>
      <c r="C837" s="13" t="s">
        <v>121</v>
      </c>
      <c r="D837" s="13">
        <v>2533.0</v>
      </c>
      <c r="E837" s="13">
        <v>1.0</v>
      </c>
      <c r="F837" s="13">
        <v>121.2462</v>
      </c>
      <c r="G837" s="13">
        <v>177.608101820791</v>
      </c>
      <c r="H837" s="13">
        <v>177.621339856201</v>
      </c>
      <c r="I837" s="13">
        <v>31544.6378323847</v>
      </c>
      <c r="J837" s="13">
        <v>31549.340372312</v>
      </c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>
      <c r="A838" s="11">
        <v>3.0</v>
      </c>
      <c r="B838" s="13" t="s">
        <v>85</v>
      </c>
      <c r="C838" s="13" t="s">
        <v>151</v>
      </c>
      <c r="D838" s="13">
        <v>27.0</v>
      </c>
      <c r="E838" s="13">
        <v>0.0</v>
      </c>
      <c r="F838" s="13">
        <v>0.2515</v>
      </c>
      <c r="G838" s="13">
        <v>1.2273767832912</v>
      </c>
      <c r="H838" s="13">
        <v>1.22746826592714</v>
      </c>
      <c r="I838" s="13">
        <v>1.50645376816227</v>
      </c>
      <c r="J838" s="13">
        <v>1.50667834385818</v>
      </c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>
      <c r="A839" s="11">
        <v>3.0</v>
      </c>
      <c r="B839" s="13" t="s">
        <v>85</v>
      </c>
      <c r="C839" s="13" t="s">
        <v>152</v>
      </c>
      <c r="D839" s="13">
        <v>2783.0</v>
      </c>
      <c r="E839" s="13">
        <v>0.0</v>
      </c>
      <c r="F839" s="13">
        <v>41.1121</v>
      </c>
      <c r="G839" s="13">
        <v>210.392832794907</v>
      </c>
      <c r="H839" s="13">
        <v>210.408514443107</v>
      </c>
      <c r="I839" s="13">
        <v>44265.1440914657</v>
      </c>
      <c r="J839" s="13">
        <v>44271.7429501555</v>
      </c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>
      <c r="A840" s="11">
        <v>3.0</v>
      </c>
      <c r="B840" s="13" t="s">
        <v>85</v>
      </c>
      <c r="C840" s="13" t="s">
        <v>153</v>
      </c>
      <c r="D840" s="13">
        <v>278.0</v>
      </c>
      <c r="E840" s="13">
        <v>0.0</v>
      </c>
      <c r="F840" s="13">
        <v>9.6642</v>
      </c>
      <c r="G840" s="13">
        <v>21.9353118906922</v>
      </c>
      <c r="H840" s="13">
        <v>21.9369468410832</v>
      </c>
      <c r="I840" s="13">
        <v>481.157907741942</v>
      </c>
      <c r="J840" s="13">
        <v>481.229636708511</v>
      </c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>
      <c r="A841" s="11">
        <v>3.0</v>
      </c>
      <c r="B841" s="13" t="s">
        <v>85</v>
      </c>
      <c r="C841" s="13" t="s">
        <v>154</v>
      </c>
      <c r="D841" s="13">
        <v>129.0</v>
      </c>
      <c r="E841" s="13">
        <v>0.0</v>
      </c>
      <c r="F841" s="13">
        <v>3.6685</v>
      </c>
      <c r="G841" s="13">
        <v>7.13505717260379</v>
      </c>
      <c r="H841" s="13">
        <v>7.13558898471443</v>
      </c>
      <c r="I841" s="13">
        <v>50.9090408563247</v>
      </c>
      <c r="J841" s="13">
        <v>50.916630158778</v>
      </c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>
      <c r="A842" s="11">
        <v>3.0</v>
      </c>
      <c r="B842" s="13" t="s">
        <v>85</v>
      </c>
      <c r="C842" s="13" t="s">
        <v>155</v>
      </c>
      <c r="D842" s="13">
        <v>18.0</v>
      </c>
      <c r="E842" s="13">
        <v>0.0</v>
      </c>
      <c r="F842" s="13">
        <v>0.0636</v>
      </c>
      <c r="G842" s="13">
        <v>0.700256880930164</v>
      </c>
      <c r="H842" s="13">
        <v>0.700309074638053</v>
      </c>
      <c r="I842" s="13">
        <v>0.490359699290041</v>
      </c>
      <c r="J842" s="13">
        <v>0.490432800020407</v>
      </c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>
      <c r="A843" s="11">
        <v>3.0</v>
      </c>
      <c r="B843" s="13" t="s">
        <v>85</v>
      </c>
      <c r="C843" s="13" t="s">
        <v>156</v>
      </c>
      <c r="D843" s="13">
        <v>5418.0</v>
      </c>
      <c r="E843" s="13">
        <v>3.0</v>
      </c>
      <c r="F843" s="13">
        <v>130.8313</v>
      </c>
      <c r="G843" s="13">
        <v>424.884889148307</v>
      </c>
      <c r="H843" s="13">
        <v>424.916557980695</v>
      </c>
      <c r="I843" s="13">
        <v>180527.169026569</v>
      </c>
      <c r="J843" s="13">
        <v>180554.081246161</v>
      </c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>
      <c r="A844" s="11">
        <v>3.0</v>
      </c>
      <c r="B844" s="13" t="s">
        <v>85</v>
      </c>
      <c r="C844" s="13" t="s">
        <v>157</v>
      </c>
      <c r="D844" s="13">
        <v>55.0</v>
      </c>
      <c r="E844" s="13">
        <v>0.0</v>
      </c>
      <c r="F844" s="13">
        <v>2.3412</v>
      </c>
      <c r="G844" s="13">
        <v>3.59011974118117</v>
      </c>
      <c r="H844" s="13">
        <v>3.5903873310702</v>
      </c>
      <c r="I844" s="13">
        <v>12.8889597560188</v>
      </c>
      <c r="J844" s="13">
        <v>12.8908811871094</v>
      </c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>
      <c r="A845" s="11">
        <v>3.0</v>
      </c>
      <c r="B845" s="13" t="s">
        <v>85</v>
      </c>
      <c r="C845" s="13" t="s">
        <v>158</v>
      </c>
      <c r="D845" s="13">
        <v>1768.0</v>
      </c>
      <c r="E845" s="13">
        <v>0.0</v>
      </c>
      <c r="F845" s="13">
        <v>15.2295</v>
      </c>
      <c r="G845" s="13">
        <v>133.404415924695</v>
      </c>
      <c r="H845" s="13">
        <v>133.414359234508</v>
      </c>
      <c r="I845" s="13">
        <v>17796.7381882091</v>
      </c>
      <c r="J845" s="13">
        <v>17799.3912499545</v>
      </c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>
      <c r="A846" s="11">
        <v>3.0</v>
      </c>
      <c r="B846" s="13" t="s">
        <v>85</v>
      </c>
      <c r="C846" s="13" t="s">
        <v>159</v>
      </c>
      <c r="D846" s="13">
        <v>14.0</v>
      </c>
      <c r="E846" s="13">
        <v>0.0</v>
      </c>
      <c r="F846" s="13">
        <v>3.2313</v>
      </c>
      <c r="G846" s="13">
        <v>1.79559812759535</v>
      </c>
      <c r="H846" s="13">
        <v>1.79573196265889</v>
      </c>
      <c r="I846" s="13">
        <v>3.22417263582393</v>
      </c>
      <c r="J846" s="13">
        <v>3.22465328171478</v>
      </c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>
      <c r="A847" s="11">
        <v>3.0</v>
      </c>
      <c r="B847" s="13" t="s">
        <v>85</v>
      </c>
      <c r="C847" s="13" t="s">
        <v>160</v>
      </c>
      <c r="D847" s="13">
        <v>2419.0</v>
      </c>
      <c r="E847" s="13">
        <v>0.0</v>
      </c>
      <c r="F847" s="13">
        <v>24.3935</v>
      </c>
      <c r="G847" s="13">
        <v>183.761450945452</v>
      </c>
      <c r="H847" s="13">
        <v>183.775147621277</v>
      </c>
      <c r="I847" s="13">
        <v>33768.270853578</v>
      </c>
      <c r="J847" s="13">
        <v>33773.3048832222</v>
      </c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>
      <c r="A848" s="11">
        <v>3.0</v>
      </c>
      <c r="B848" s="13" t="s">
        <v>85</v>
      </c>
      <c r="C848" s="13" t="s">
        <v>161</v>
      </c>
      <c r="D848" s="13">
        <v>16.0</v>
      </c>
      <c r="E848" s="13">
        <v>0.0</v>
      </c>
      <c r="F848" s="13">
        <v>1.5919</v>
      </c>
      <c r="G848" s="13">
        <v>1.52705022230067</v>
      </c>
      <c r="H848" s="13">
        <v>1.5271640411226</v>
      </c>
      <c r="I848" s="13">
        <v>2.33188238142853</v>
      </c>
      <c r="J848" s="13">
        <v>2.33223000849791</v>
      </c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>
      <c r="A849" s="11">
        <v>3.0</v>
      </c>
      <c r="B849" s="13" t="s">
        <v>85</v>
      </c>
      <c r="C849" s="13" t="s">
        <v>162</v>
      </c>
      <c r="D849" s="13">
        <v>295.0</v>
      </c>
      <c r="E849" s="13">
        <v>0.0</v>
      </c>
      <c r="F849" s="13">
        <v>2.3647</v>
      </c>
      <c r="G849" s="13">
        <v>9.85776394115439</v>
      </c>
      <c r="H849" s="13">
        <v>9.85849869045226</v>
      </c>
      <c r="I849" s="13">
        <v>97.1755099195238</v>
      </c>
      <c r="J849" s="13">
        <v>97.1899964296489</v>
      </c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>
      <c r="A850" s="11">
        <v>3.0</v>
      </c>
      <c r="B850" s="13" t="s">
        <v>85</v>
      </c>
      <c r="C850" s="13" t="s">
        <v>163</v>
      </c>
      <c r="D850" s="13">
        <v>640.0</v>
      </c>
      <c r="E850" s="13">
        <v>0.0</v>
      </c>
      <c r="F850" s="13">
        <v>6.3793</v>
      </c>
      <c r="G850" s="13">
        <v>48.3010686165006</v>
      </c>
      <c r="H850" s="13">
        <v>48.3046687408761</v>
      </c>
      <c r="I850" s="13">
        <v>2332.9932294959</v>
      </c>
      <c r="J850" s="13">
        <v>2333.34102216577</v>
      </c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>
      <c r="A851" s="11">
        <v>3.0</v>
      </c>
      <c r="B851" s="13" t="s">
        <v>85</v>
      </c>
      <c r="C851" s="13" t="s">
        <v>164</v>
      </c>
      <c r="D851" s="13">
        <v>271.0</v>
      </c>
      <c r="E851" s="13">
        <v>0.0</v>
      </c>
      <c r="F851" s="13">
        <v>25.2173</v>
      </c>
      <c r="G851" s="13">
        <v>22.781421498912</v>
      </c>
      <c r="H851" s="13">
        <v>22.7831195141567</v>
      </c>
      <c r="I851" s="13">
        <v>518.993165511093</v>
      </c>
      <c r="J851" s="13">
        <v>519.070534796351</v>
      </c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>
      <c r="A852" s="11">
        <v>3.0</v>
      </c>
      <c r="B852" s="13" t="s">
        <v>85</v>
      </c>
      <c r="C852" s="13" t="s">
        <v>165</v>
      </c>
      <c r="D852" s="13">
        <v>1086.0</v>
      </c>
      <c r="E852" s="13">
        <v>0.0</v>
      </c>
      <c r="F852" s="13">
        <v>13.4537</v>
      </c>
      <c r="G852" s="13">
        <v>42.2028314267104</v>
      </c>
      <c r="H852" s="13">
        <v>42.2059770184434</v>
      </c>
      <c r="I852" s="13">
        <v>1781.07898043133</v>
      </c>
      <c r="J852" s="13">
        <v>1781.34449608137</v>
      </c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>
      <c r="A853" s="11">
        <v>3.0</v>
      </c>
      <c r="B853" s="13" t="s">
        <v>85</v>
      </c>
      <c r="C853" s="13" t="s">
        <v>166</v>
      </c>
      <c r="D853" s="13">
        <v>1.0</v>
      </c>
      <c r="E853" s="13">
        <v>0.0</v>
      </c>
      <c r="F853" s="13">
        <v>9.0E-4</v>
      </c>
      <c r="G853" s="13">
        <v>0.0298918258241342</v>
      </c>
      <c r="H853" s="13">
        <v>0.0298940538139874</v>
      </c>
      <c r="I853" s="13">
        <v>8.93521251100378E-4</v>
      </c>
      <c r="J853" s="13">
        <v>8.93654453433577E-4</v>
      </c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>
      <c r="A854" s="11">
        <v>3.0</v>
      </c>
      <c r="B854" s="13" t="s">
        <v>85</v>
      </c>
      <c r="C854" s="13" t="s">
        <v>167</v>
      </c>
      <c r="D854" s="13">
        <v>28.0</v>
      </c>
      <c r="E854" s="13">
        <v>0.0</v>
      </c>
      <c r="F854" s="13">
        <v>1.2893</v>
      </c>
      <c r="G854" s="13">
        <v>3.42805979211807</v>
      </c>
      <c r="H854" s="13">
        <v>3.42831530285461</v>
      </c>
      <c r="I854" s="13">
        <v>11.7515939383366</v>
      </c>
      <c r="J854" s="13">
        <v>11.7533458157871</v>
      </c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>
      <c r="A855" s="11">
        <v>3.0</v>
      </c>
      <c r="B855" s="13" t="s">
        <v>85</v>
      </c>
      <c r="C855" s="13" t="s">
        <v>168</v>
      </c>
      <c r="D855" s="13">
        <v>458.0</v>
      </c>
      <c r="E855" s="13">
        <v>4.0</v>
      </c>
      <c r="F855" s="13">
        <v>50.1799</v>
      </c>
      <c r="G855" s="13">
        <v>39.9233052403986</v>
      </c>
      <c r="H855" s="13">
        <v>39.9262809274478</v>
      </c>
      <c r="I855" s="13">
        <v>1593.87030131803</v>
      </c>
      <c r="J855" s="13">
        <v>1594.10790869748</v>
      </c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>
      <c r="A856" s="11">
        <v>3.0</v>
      </c>
      <c r="B856" s="13" t="s">
        <v>85</v>
      </c>
      <c r="C856" s="13" t="s">
        <v>169</v>
      </c>
      <c r="D856" s="13">
        <v>2783.0</v>
      </c>
      <c r="E856" s="13">
        <v>0.0</v>
      </c>
      <c r="F856" s="13">
        <v>33.3421</v>
      </c>
      <c r="G856" s="13">
        <v>209.307744700402</v>
      </c>
      <c r="H856" s="13">
        <v>209.323345471467</v>
      </c>
      <c r="I856" s="13">
        <v>43809.7319915687</v>
      </c>
      <c r="J856" s="13">
        <v>43816.2629593671</v>
      </c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>
      <c r="A857" s="11">
        <v>3.0</v>
      </c>
      <c r="B857" s="13" t="s">
        <v>85</v>
      </c>
      <c r="C857" s="13" t="s">
        <v>170</v>
      </c>
      <c r="D857" s="13">
        <v>653.0</v>
      </c>
      <c r="E857" s="13">
        <v>1.0</v>
      </c>
      <c r="F857" s="13">
        <v>27.8535</v>
      </c>
      <c r="G857" s="13">
        <v>61.6189650244391</v>
      </c>
      <c r="H857" s="13">
        <v>61.6235577993886</v>
      </c>
      <c r="I857" s="13">
        <v>3796.89685068305</v>
      </c>
      <c r="J857" s="13">
        <v>3797.46287585459</v>
      </c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>
      <c r="A858" s="11">
        <v>3.0</v>
      </c>
      <c r="B858" s="13" t="s">
        <v>85</v>
      </c>
      <c r="C858" s="13" t="s">
        <v>122</v>
      </c>
      <c r="D858" s="13">
        <v>1.0</v>
      </c>
      <c r="E858" s="13">
        <v>0.0824742268041237</v>
      </c>
      <c r="F858" s="13">
        <v>0.750175477201502</v>
      </c>
      <c r="G858" s="13">
        <v>0.249403474914121</v>
      </c>
      <c r="H858" s="13">
        <v>0.249422064223945</v>
      </c>
      <c r="I858" s="13">
        <v>0.0622020932992388</v>
      </c>
      <c r="J858" s="13">
        <v>0.0622113661217342</v>
      </c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>
      <c r="A859" s="11">
        <v>3.0</v>
      </c>
      <c r="B859" s="13" t="s">
        <v>85</v>
      </c>
      <c r="C859" s="13" t="s">
        <v>123</v>
      </c>
      <c r="D859" s="13">
        <v>278.0</v>
      </c>
      <c r="E859" s="13">
        <v>0.0</v>
      </c>
      <c r="F859" s="13">
        <v>9.7828</v>
      </c>
      <c r="G859" s="13">
        <v>21.6238476177559</v>
      </c>
      <c r="H859" s="13">
        <v>21.6254593531301</v>
      </c>
      <c r="I859" s="13">
        <v>467.59078579593</v>
      </c>
      <c r="J859" s="13">
        <v>467.660492233884</v>
      </c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>
      <c r="A860" s="11">
        <v>3.0</v>
      </c>
      <c r="B860" s="13" t="s">
        <v>85</v>
      </c>
      <c r="C860" s="13" t="s">
        <v>124</v>
      </c>
      <c r="D860" s="13">
        <v>15673.0</v>
      </c>
      <c r="E860" s="13">
        <v>0.0</v>
      </c>
      <c r="F860" s="13">
        <v>608.2725</v>
      </c>
      <c r="G860" s="13">
        <v>1141.91814841194</v>
      </c>
      <c r="H860" s="13">
        <v>1142.00326138104</v>
      </c>
      <c r="I860" s="13">
        <v>1303977.05767255</v>
      </c>
      <c r="J860" s="13">
        <v>1304171.44900494</v>
      </c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>
      <c r="A861" s="11">
        <v>3.0</v>
      </c>
      <c r="B861" s="13" t="s">
        <v>85</v>
      </c>
      <c r="C861" s="13" t="s">
        <v>125</v>
      </c>
      <c r="D861" s="13">
        <v>7789.0</v>
      </c>
      <c r="E861" s="13">
        <v>0.0</v>
      </c>
      <c r="F861" s="13">
        <v>135.181</v>
      </c>
      <c r="G861" s="13">
        <v>474.16542435476</v>
      </c>
      <c r="H861" s="13">
        <v>474.200766316152</v>
      </c>
      <c r="I861" s="13">
        <v>224832.84965353</v>
      </c>
      <c r="J861" s="13">
        <v>224866.366774826</v>
      </c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>
      <c r="A862" s="11">
        <v>3.0</v>
      </c>
      <c r="B862" s="13" t="s">
        <v>85</v>
      </c>
      <c r="C862" s="13" t="s">
        <v>126</v>
      </c>
      <c r="D862" s="13">
        <v>13.0</v>
      </c>
      <c r="E862" s="13">
        <v>1.0</v>
      </c>
      <c r="F862" s="13">
        <v>2.3682</v>
      </c>
      <c r="G862" s="13">
        <v>1.56855747431829</v>
      </c>
      <c r="H862" s="13">
        <v>1.56867438688688</v>
      </c>
      <c r="I862" s="13">
        <v>2.46037255023979</v>
      </c>
      <c r="J862" s="13">
        <v>2.46073933207495</v>
      </c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>
      <c r="A863" s="11">
        <v>3.0</v>
      </c>
      <c r="B863" s="13" t="s">
        <v>85</v>
      </c>
      <c r="C863" s="13" t="s">
        <v>127</v>
      </c>
      <c r="D863" s="13">
        <v>39.0</v>
      </c>
      <c r="E863" s="13">
        <v>0.0</v>
      </c>
      <c r="F863" s="13">
        <v>1.2134</v>
      </c>
      <c r="G863" s="13">
        <v>3.29225225657964</v>
      </c>
      <c r="H863" s="13">
        <v>3.29249764488964</v>
      </c>
      <c r="I863" s="13">
        <v>10.8389249209537</v>
      </c>
      <c r="J863" s="13">
        <v>10.8405407416038</v>
      </c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>
      <c r="A864" s="11">
        <v>3.0</v>
      </c>
      <c r="B864" s="13" t="s">
        <v>85</v>
      </c>
      <c r="C864" s="13" t="s">
        <v>128</v>
      </c>
      <c r="D864" s="13">
        <v>44.0</v>
      </c>
      <c r="E864" s="13">
        <v>1.0</v>
      </c>
      <c r="F864" s="13">
        <v>3.5816</v>
      </c>
      <c r="G864" s="13">
        <v>4.10127730374857</v>
      </c>
      <c r="H864" s="13">
        <v>4.10158299281125</v>
      </c>
      <c r="I864" s="13">
        <v>16.8204755222432</v>
      </c>
      <c r="J864" s="13">
        <v>16.8229830469185</v>
      </c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>
      <c r="A865" s="11">
        <v>3.0</v>
      </c>
      <c r="B865" s="13" t="s">
        <v>85</v>
      </c>
      <c r="C865" s="13" t="s">
        <v>129</v>
      </c>
      <c r="D865" s="13">
        <v>773.0</v>
      </c>
      <c r="E865" s="13">
        <v>1.0</v>
      </c>
      <c r="F865" s="13">
        <v>31.7949</v>
      </c>
      <c r="G865" s="13">
        <v>52.9737443095817</v>
      </c>
      <c r="H865" s="13">
        <v>52.9776927122488</v>
      </c>
      <c r="I865" s="13">
        <v>2806.21758617694</v>
      </c>
      <c r="J865" s="13">
        <v>2806.63592511346</v>
      </c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>
      <c r="A866" s="11">
        <v>3.0</v>
      </c>
      <c r="B866" s="13" t="s">
        <v>85</v>
      </c>
      <c r="C866" s="13" t="s">
        <v>130</v>
      </c>
      <c r="D866" s="13">
        <v>470.0</v>
      </c>
      <c r="E866" s="13">
        <v>0.0</v>
      </c>
      <c r="F866" s="13">
        <v>8.8225</v>
      </c>
      <c r="G866" s="13">
        <v>19.3785149103161</v>
      </c>
      <c r="H866" s="13">
        <v>19.3799592896205</v>
      </c>
      <c r="I866" s="13">
        <v>375.526840129345</v>
      </c>
      <c r="J866" s="13">
        <v>375.582822067349</v>
      </c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>
      <c r="A867" s="11">
        <v>3.0</v>
      </c>
      <c r="B867" s="13" t="s">
        <v>87</v>
      </c>
      <c r="C867" s="13" t="s">
        <v>60</v>
      </c>
      <c r="D867" s="13">
        <v>159.0</v>
      </c>
      <c r="E867" s="13">
        <v>0.0</v>
      </c>
      <c r="F867" s="13">
        <v>1.4042</v>
      </c>
      <c r="G867" s="13">
        <v>4.85292890279758</v>
      </c>
      <c r="H867" s="13">
        <v>4.8530074463128</v>
      </c>
      <c r="I867" s="13">
        <v>23.5509189356082</v>
      </c>
      <c r="J867" s="13">
        <v>23.5516812739675</v>
      </c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>
      <c r="A868" s="11">
        <v>3.0</v>
      </c>
      <c r="B868" s="13" t="s">
        <v>87</v>
      </c>
      <c r="C868" s="13" t="s">
        <v>61</v>
      </c>
      <c r="D868" s="13">
        <v>5241.0</v>
      </c>
      <c r="E868" s="13">
        <v>0.0</v>
      </c>
      <c r="F868" s="13">
        <v>83.4534</v>
      </c>
      <c r="G868" s="13">
        <v>161.611421980876</v>
      </c>
      <c r="H868" s="13">
        <v>161.614037623808</v>
      </c>
      <c r="I868" s="13">
        <v>26118.251714681</v>
      </c>
      <c r="J868" s="13">
        <v>26119.0971570697</v>
      </c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>
      <c r="A869" s="11">
        <v>3.0</v>
      </c>
      <c r="B869" s="13" t="s">
        <v>87</v>
      </c>
      <c r="C869" s="13" t="s">
        <v>64</v>
      </c>
      <c r="D869" s="13">
        <v>1188.0</v>
      </c>
      <c r="E869" s="13">
        <v>0.0</v>
      </c>
      <c r="F869" s="13">
        <v>27.518</v>
      </c>
      <c r="G869" s="13">
        <v>38.7626236682158</v>
      </c>
      <c r="H869" s="13">
        <v>38.7632510321815</v>
      </c>
      <c r="I869" s="13">
        <v>1502.54099364372</v>
      </c>
      <c r="J869" s="13">
        <v>1502.58963058392</v>
      </c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>
      <c r="A870" s="11">
        <v>3.0</v>
      </c>
      <c r="B870" s="13" t="s">
        <v>87</v>
      </c>
      <c r="C870" s="13" t="s">
        <v>65</v>
      </c>
      <c r="D870" s="13">
        <v>817.0</v>
      </c>
      <c r="E870" s="13">
        <v>0.0</v>
      </c>
      <c r="F870" s="13">
        <v>11.3231</v>
      </c>
      <c r="G870" s="13">
        <v>22.9337897191284</v>
      </c>
      <c r="H870" s="13">
        <v>22.9341608971321</v>
      </c>
      <c r="I870" s="13">
        <v>525.958710881204</v>
      </c>
      <c r="J870" s="13">
        <v>525.975736055543</v>
      </c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>
      <c r="A871" s="11">
        <v>3.0</v>
      </c>
      <c r="B871" s="13" t="s">
        <v>87</v>
      </c>
      <c r="C871" s="13" t="s">
        <v>66</v>
      </c>
      <c r="D871" s="13">
        <v>116.0</v>
      </c>
      <c r="E871" s="13">
        <v>0.0</v>
      </c>
      <c r="F871" s="13">
        <v>0.5264</v>
      </c>
      <c r="G871" s="13">
        <v>3.47712119752341</v>
      </c>
      <c r="H871" s="13">
        <v>3.47717747391384</v>
      </c>
      <c r="I871" s="13">
        <v>12.0903718222666</v>
      </c>
      <c r="J871" s="13">
        <v>12.0907631850938</v>
      </c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>
      <c r="A872" s="11">
        <v>3.0</v>
      </c>
      <c r="B872" s="13" t="s">
        <v>87</v>
      </c>
      <c r="C872" s="13" t="s">
        <v>69</v>
      </c>
      <c r="D872" s="13">
        <v>240457.0</v>
      </c>
      <c r="E872" s="13">
        <v>0.0</v>
      </c>
      <c r="F872" s="13">
        <v>981.5736</v>
      </c>
      <c r="G872" s="13">
        <v>8654.01261771221</v>
      </c>
      <c r="H872" s="13">
        <v>8654.15268087517</v>
      </c>
      <c r="I872" s="13">
        <v>7.48919343875221E7</v>
      </c>
      <c r="J872" s="13">
        <v>7.48943586238989E7</v>
      </c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>
      <c r="A873" s="11">
        <v>3.0</v>
      </c>
      <c r="B873" s="13" t="s">
        <v>87</v>
      </c>
      <c r="C873" s="13" t="s">
        <v>71</v>
      </c>
      <c r="D873" s="13">
        <v>14001.0</v>
      </c>
      <c r="E873" s="13">
        <v>8.0</v>
      </c>
      <c r="F873" s="13">
        <v>423.5253</v>
      </c>
      <c r="G873" s="13">
        <v>649.304027052065</v>
      </c>
      <c r="H873" s="13">
        <v>649.314535885339</v>
      </c>
      <c r="I873" s="13">
        <v>421595.719546028</v>
      </c>
      <c r="J873" s="13">
        <v>421609.366511993</v>
      </c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>
      <c r="A874" s="11">
        <v>3.0</v>
      </c>
      <c r="B874" s="13" t="s">
        <v>87</v>
      </c>
      <c r="C874" s="13" t="s">
        <v>72</v>
      </c>
      <c r="D874" s="13">
        <v>270.0</v>
      </c>
      <c r="E874" s="13">
        <v>0.0</v>
      </c>
      <c r="F874" s="13">
        <v>7.3663</v>
      </c>
      <c r="G874" s="13">
        <v>14.220018830649</v>
      </c>
      <c r="H874" s="13">
        <v>14.2202489783161</v>
      </c>
      <c r="I874" s="13">
        <v>202.208935544013</v>
      </c>
      <c r="J874" s="13">
        <v>202.2154810053</v>
      </c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>
      <c r="A875" s="11">
        <v>3.0</v>
      </c>
      <c r="B875" s="13" t="s">
        <v>87</v>
      </c>
      <c r="C875" s="13" t="s">
        <v>75</v>
      </c>
      <c r="D875" s="13">
        <v>8144.0</v>
      </c>
      <c r="E875" s="13">
        <v>0.0</v>
      </c>
      <c r="F875" s="13">
        <v>18.8377</v>
      </c>
      <c r="G875" s="13">
        <v>141.798967187659</v>
      </c>
      <c r="H875" s="13">
        <v>141.80126217066</v>
      </c>
      <c r="I875" s="13">
        <v>20106.9470954869</v>
      </c>
      <c r="J875" s="13">
        <v>20107.5979531924</v>
      </c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>
      <c r="A876" s="11">
        <v>3.0</v>
      </c>
      <c r="B876" s="13" t="s">
        <v>87</v>
      </c>
      <c r="C876" s="13" t="s">
        <v>77</v>
      </c>
      <c r="D876" s="13">
        <v>21.0</v>
      </c>
      <c r="E876" s="13">
        <v>0.0</v>
      </c>
      <c r="F876" s="13">
        <v>3.2474</v>
      </c>
      <c r="G876" s="13">
        <v>1.83719139479297</v>
      </c>
      <c r="H876" s="13">
        <v>1.83722112930447</v>
      </c>
      <c r="I876" s="13">
        <v>3.37527222110135</v>
      </c>
      <c r="J876" s="13">
        <v>3.37538147796281</v>
      </c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>
      <c r="A877" s="11">
        <v>3.0</v>
      </c>
      <c r="B877" s="13" t="s">
        <v>87</v>
      </c>
      <c r="C877" s="13" t="s">
        <v>80</v>
      </c>
      <c r="D877" s="13">
        <v>2552.0</v>
      </c>
      <c r="E877" s="13">
        <v>0.0</v>
      </c>
      <c r="F877" s="13">
        <v>9.6584</v>
      </c>
      <c r="G877" s="13">
        <v>37.4139623024815</v>
      </c>
      <c r="H877" s="13">
        <v>37.4145678386796</v>
      </c>
      <c r="I877" s="13">
        <v>1399.8045751715</v>
      </c>
      <c r="J877" s="13">
        <v>1399.84988655516</v>
      </c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>
      <c r="A878" s="11">
        <v>3.0</v>
      </c>
      <c r="B878" s="13" t="s">
        <v>87</v>
      </c>
      <c r="C878" s="13" t="s">
        <v>86</v>
      </c>
      <c r="D878" s="13">
        <v>172.0</v>
      </c>
      <c r="E878" s="13">
        <v>0.0</v>
      </c>
      <c r="F878" s="13">
        <v>0.2136</v>
      </c>
      <c r="G878" s="13">
        <v>2.11889620652181</v>
      </c>
      <c r="H878" s="13">
        <v>2.11893050035956</v>
      </c>
      <c r="I878" s="13">
        <v>4.48972113401252</v>
      </c>
      <c r="J878" s="13">
        <v>4.48986646535405</v>
      </c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>
      <c r="A879" s="11">
        <v>3.0</v>
      </c>
      <c r="B879" s="13" t="s">
        <v>87</v>
      </c>
      <c r="C879" s="13" t="s">
        <v>90</v>
      </c>
      <c r="D879" s="13">
        <v>0.0</v>
      </c>
      <c r="E879" s="13">
        <v>0.0</v>
      </c>
      <c r="F879" s="13">
        <v>0.0</v>
      </c>
      <c r="G879" s="13">
        <v>0.0</v>
      </c>
      <c r="H879" s="13">
        <v>0.0</v>
      </c>
      <c r="I879" s="13">
        <v>0.0</v>
      </c>
      <c r="J879" s="13">
        <v>0.0</v>
      </c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>
      <c r="A880" s="11">
        <v>3.0</v>
      </c>
      <c r="B880" s="13" t="s">
        <v>87</v>
      </c>
      <c r="C880" s="13" t="s">
        <v>92</v>
      </c>
      <c r="D880" s="13">
        <v>64.0</v>
      </c>
      <c r="E880" s="13">
        <v>0.0</v>
      </c>
      <c r="F880" s="13">
        <v>0.0093</v>
      </c>
      <c r="G880" s="13">
        <v>0.523369012541019</v>
      </c>
      <c r="H880" s="13">
        <v>0.523377483145643</v>
      </c>
      <c r="I880" s="13">
        <v>0.273915123288162</v>
      </c>
      <c r="J880" s="13">
        <v>0.273923989863868</v>
      </c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>
      <c r="A881" s="11">
        <v>3.0</v>
      </c>
      <c r="B881" s="13" t="s">
        <v>87</v>
      </c>
      <c r="C881" s="13" t="s">
        <v>97</v>
      </c>
      <c r="D881" s="13">
        <v>1164.0</v>
      </c>
      <c r="E881" s="13">
        <v>0.0</v>
      </c>
      <c r="F881" s="13">
        <v>11.1378</v>
      </c>
      <c r="G881" s="13">
        <v>20.7879181067166</v>
      </c>
      <c r="H881" s="13">
        <v>20.7882545542918</v>
      </c>
      <c r="I881" s="13">
        <v>432.137539211557</v>
      </c>
      <c r="J881" s="13">
        <v>432.151527414037</v>
      </c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>
      <c r="A882" s="11">
        <v>3.0</v>
      </c>
      <c r="B882" s="13" t="s">
        <v>87</v>
      </c>
      <c r="C882" s="13" t="s">
        <v>99</v>
      </c>
      <c r="D882" s="13">
        <v>1153.0</v>
      </c>
      <c r="E882" s="13">
        <v>0.0</v>
      </c>
      <c r="F882" s="13">
        <v>5.2895</v>
      </c>
      <c r="G882" s="13">
        <v>15.6330876994196</v>
      </c>
      <c r="H882" s="13">
        <v>15.6333407172747</v>
      </c>
      <c r="I882" s="13">
        <v>244.393431017747</v>
      </c>
      <c r="J882" s="13">
        <v>244.4013419824</v>
      </c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>
      <c r="A883" s="11">
        <v>3.0</v>
      </c>
      <c r="B883" s="13" t="s">
        <v>87</v>
      </c>
      <c r="C883" s="13" t="s">
        <v>100</v>
      </c>
      <c r="D883" s="13">
        <v>328.0</v>
      </c>
      <c r="E883" s="13">
        <v>0.0</v>
      </c>
      <c r="F883" s="13">
        <v>0.6115</v>
      </c>
      <c r="G883" s="13">
        <v>6.27218034844696</v>
      </c>
      <c r="H883" s="13">
        <v>6.2722818622137</v>
      </c>
      <c r="I883" s="13">
        <v>39.3402463234442</v>
      </c>
      <c r="J883" s="13">
        <v>39.341519759055</v>
      </c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>
      <c r="A884" s="11">
        <v>3.0</v>
      </c>
      <c r="B884" s="13" t="s">
        <v>87</v>
      </c>
      <c r="C884" s="13" t="s">
        <v>101</v>
      </c>
      <c r="D884" s="13">
        <v>817.0</v>
      </c>
      <c r="E884" s="13">
        <v>1.0</v>
      </c>
      <c r="F884" s="13">
        <v>27.1687</v>
      </c>
      <c r="G884" s="13">
        <v>44.8148431920959</v>
      </c>
      <c r="H884" s="13">
        <v>44.8155685098141</v>
      </c>
      <c r="I884" s="13">
        <v>2008.37017033214</v>
      </c>
      <c r="J884" s="13">
        <v>2008.43518085784</v>
      </c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>
      <c r="A885" s="11">
        <v>3.0</v>
      </c>
      <c r="B885" s="13" t="s">
        <v>87</v>
      </c>
      <c r="C885" s="13" t="s">
        <v>102</v>
      </c>
      <c r="D885" s="13">
        <v>372.0</v>
      </c>
      <c r="E885" s="13">
        <v>0.0</v>
      </c>
      <c r="F885" s="13">
        <v>7.7194</v>
      </c>
      <c r="G885" s="13">
        <v>13.6619026235242</v>
      </c>
      <c r="H885" s="13">
        <v>13.6621237382115</v>
      </c>
      <c r="I885" s="13">
        <v>186.647583294658</v>
      </c>
      <c r="J885" s="13">
        <v>186.653625038202</v>
      </c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>
      <c r="A886" s="11">
        <v>3.0</v>
      </c>
      <c r="B886" s="13" t="s">
        <v>87</v>
      </c>
      <c r="C886" s="13" t="s">
        <v>103</v>
      </c>
      <c r="D886" s="13">
        <v>374.0</v>
      </c>
      <c r="E886" s="13">
        <v>0.0</v>
      </c>
      <c r="F886" s="13">
        <v>6.2161</v>
      </c>
      <c r="G886" s="13">
        <v>13.1429880338863</v>
      </c>
      <c r="H886" s="13">
        <v>13.1432007500628</v>
      </c>
      <c r="I886" s="13">
        <v>172.73813445888</v>
      </c>
      <c r="J886" s="13">
        <v>172.743725956451</v>
      </c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>
      <c r="A887" s="11">
        <v>3.0</v>
      </c>
      <c r="B887" s="13" t="s">
        <v>87</v>
      </c>
      <c r="C887" s="13" t="s">
        <v>104</v>
      </c>
      <c r="D887" s="13">
        <v>120.0</v>
      </c>
      <c r="E887" s="13">
        <v>0.0</v>
      </c>
      <c r="F887" s="13">
        <v>0.9818</v>
      </c>
      <c r="G887" s="13">
        <v>4.37517856588434</v>
      </c>
      <c r="H887" s="13">
        <v>4.37524937712249</v>
      </c>
      <c r="I887" s="13">
        <v>19.1421874833737</v>
      </c>
      <c r="J887" s="13">
        <v>19.1428071120107</v>
      </c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>
      <c r="A888" s="11">
        <v>3.0</v>
      </c>
      <c r="B888" s="13" t="s">
        <v>87</v>
      </c>
      <c r="C888" s="13" t="s">
        <v>105</v>
      </c>
      <c r="D888" s="13">
        <v>172.0</v>
      </c>
      <c r="E888" s="13">
        <v>0.0</v>
      </c>
      <c r="F888" s="13">
        <v>2.2325</v>
      </c>
      <c r="G888" s="13">
        <v>6.61503144041141</v>
      </c>
      <c r="H888" s="13">
        <v>6.6151385031426</v>
      </c>
      <c r="I888" s="13">
        <v>43.7586409576314</v>
      </c>
      <c r="J888" s="13">
        <v>43.7600574157597</v>
      </c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>
      <c r="A889" s="11">
        <v>3.0</v>
      </c>
      <c r="B889" s="13" t="s">
        <v>87</v>
      </c>
      <c r="C889" s="13" t="s">
        <v>106</v>
      </c>
      <c r="D889" s="13">
        <v>1139.0</v>
      </c>
      <c r="E889" s="13">
        <v>0.0</v>
      </c>
      <c r="F889" s="13">
        <v>1.5481</v>
      </c>
      <c r="G889" s="13">
        <v>12.7236360752308</v>
      </c>
      <c r="H889" s="13">
        <v>12.7238420042942</v>
      </c>
      <c r="I889" s="13">
        <v>161.890914974915</v>
      </c>
      <c r="J889" s="13">
        <v>161.896155350242</v>
      </c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>
      <c r="A890" s="11">
        <v>3.0</v>
      </c>
      <c r="B890" s="13" t="s">
        <v>87</v>
      </c>
      <c r="C890" s="13" t="s">
        <v>107</v>
      </c>
      <c r="D890" s="13">
        <v>685.0</v>
      </c>
      <c r="E890" s="13">
        <v>0.0</v>
      </c>
      <c r="F890" s="13">
        <v>17.4395</v>
      </c>
      <c r="G890" s="13">
        <v>36.8132986315093</v>
      </c>
      <c r="H890" s="13">
        <v>36.8138944461069</v>
      </c>
      <c r="I890" s="13">
        <v>1355.21895613268</v>
      </c>
      <c r="J890" s="13">
        <v>1355.2628242891</v>
      </c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>
      <c r="A891" s="11">
        <v>3.0</v>
      </c>
      <c r="B891" s="13" t="s">
        <v>87</v>
      </c>
      <c r="C891" s="13" t="s">
        <v>108</v>
      </c>
      <c r="D891" s="13">
        <v>1153.0</v>
      </c>
      <c r="E891" s="13">
        <v>0.0</v>
      </c>
      <c r="F891" s="13">
        <v>3.801</v>
      </c>
      <c r="G891" s="13">
        <v>15.3420322837673</v>
      </c>
      <c r="H891" s="13">
        <v>15.3422805909587</v>
      </c>
      <c r="I891" s="13">
        <v>235.377954596159</v>
      </c>
      <c r="J891" s="13">
        <v>235.38557373171</v>
      </c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>
      <c r="A892" s="11">
        <v>3.0</v>
      </c>
      <c r="B892" s="13" t="s">
        <v>87</v>
      </c>
      <c r="C892" s="13" t="s">
        <v>109</v>
      </c>
      <c r="D892" s="13">
        <v>694.0</v>
      </c>
      <c r="E892" s="13">
        <v>0.0</v>
      </c>
      <c r="F892" s="13">
        <v>3.6488</v>
      </c>
      <c r="G892" s="13">
        <v>23.3236420633183</v>
      </c>
      <c r="H892" s="13">
        <v>23.3240195509906</v>
      </c>
      <c r="I892" s="13">
        <v>543.992279097793</v>
      </c>
      <c r="J892" s="13">
        <v>544.009888014994</v>
      </c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>
      <c r="A893" s="11">
        <v>3.0</v>
      </c>
      <c r="B893" s="13" t="s">
        <v>87</v>
      </c>
      <c r="C893" s="13" t="s">
        <v>110</v>
      </c>
      <c r="D893" s="13">
        <v>0.0</v>
      </c>
      <c r="E893" s="13">
        <v>0.0</v>
      </c>
      <c r="F893" s="13">
        <v>0.0</v>
      </c>
      <c r="G893" s="13">
        <v>0.0</v>
      </c>
      <c r="H893" s="13">
        <v>0.0</v>
      </c>
      <c r="I893" s="13">
        <v>0.0</v>
      </c>
      <c r="J893" s="13">
        <v>0.0</v>
      </c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>
      <c r="A894" s="11">
        <v>3.0</v>
      </c>
      <c r="B894" s="13" t="s">
        <v>87</v>
      </c>
      <c r="C894" s="13" t="s">
        <v>111</v>
      </c>
      <c r="D894" s="13">
        <v>142.0</v>
      </c>
      <c r="E894" s="13">
        <v>0.0</v>
      </c>
      <c r="F894" s="13">
        <v>0.3494</v>
      </c>
      <c r="G894" s="13">
        <v>2.62134399955588</v>
      </c>
      <c r="H894" s="13">
        <v>2.62138642539324</v>
      </c>
      <c r="I894" s="13">
        <v>6.87144436400766</v>
      </c>
      <c r="J894" s="13">
        <v>6.87166679123596</v>
      </c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>
      <c r="A895" s="11">
        <v>3.0</v>
      </c>
      <c r="B895" s="13" t="s">
        <v>87</v>
      </c>
      <c r="C895" s="13" t="s">
        <v>112</v>
      </c>
      <c r="D895" s="13">
        <v>5654.0</v>
      </c>
      <c r="E895" s="13">
        <v>0.0</v>
      </c>
      <c r="F895" s="13">
        <v>28.3808</v>
      </c>
      <c r="G895" s="13">
        <v>102.404390706259</v>
      </c>
      <c r="H895" s="13">
        <v>102.406048097287</v>
      </c>
      <c r="I895" s="13">
        <v>10486.6592359202</v>
      </c>
      <c r="J895" s="13">
        <v>10486.9986869038</v>
      </c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>
      <c r="A896" s="11">
        <v>3.0</v>
      </c>
      <c r="B896" s="13" t="s">
        <v>87</v>
      </c>
      <c r="C896" s="13" t="s">
        <v>113</v>
      </c>
      <c r="D896" s="13">
        <v>1404.0</v>
      </c>
      <c r="E896" s="13">
        <v>0.0</v>
      </c>
      <c r="F896" s="13">
        <v>7.1827</v>
      </c>
      <c r="G896" s="13">
        <v>25.9894848179765</v>
      </c>
      <c r="H896" s="13">
        <v>25.989905451688</v>
      </c>
      <c r="I896" s="13">
        <v>675.453321103831</v>
      </c>
      <c r="J896" s="13">
        <v>675.475185387685</v>
      </c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>
      <c r="A897" s="11">
        <v>3.0</v>
      </c>
      <c r="B897" s="13" t="s">
        <v>87</v>
      </c>
      <c r="C897" s="13" t="s">
        <v>114</v>
      </c>
      <c r="D897" s="13">
        <v>1292.0</v>
      </c>
      <c r="E897" s="13">
        <v>0.0</v>
      </c>
      <c r="F897" s="13">
        <v>24.7846</v>
      </c>
      <c r="G897" s="13">
        <v>47.4389186987923</v>
      </c>
      <c r="H897" s="13">
        <v>47.4396864865567</v>
      </c>
      <c r="I897" s="13">
        <v>2250.45100731063</v>
      </c>
      <c r="J897" s="13">
        <v>2250.52385394279</v>
      </c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>
      <c r="A898" s="11">
        <v>3.0</v>
      </c>
      <c r="B898" s="13" t="s">
        <v>87</v>
      </c>
      <c r="C898" s="13" t="s">
        <v>115</v>
      </c>
      <c r="D898" s="13">
        <v>1292.0</v>
      </c>
      <c r="E898" s="13">
        <v>0.0</v>
      </c>
      <c r="F898" s="13">
        <v>70.5105</v>
      </c>
      <c r="G898" s="13">
        <v>83.2812447013549</v>
      </c>
      <c r="H898" s="13">
        <v>83.2825925887528</v>
      </c>
      <c r="I898" s="13">
        <v>6935.76571900696</v>
      </c>
      <c r="J898" s="13">
        <v>6935.99022830418</v>
      </c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>
      <c r="A899" s="11">
        <v>3.0</v>
      </c>
      <c r="B899" s="13" t="s">
        <v>87</v>
      </c>
      <c r="C899" s="13" t="s">
        <v>116</v>
      </c>
      <c r="D899" s="13">
        <v>2446.0</v>
      </c>
      <c r="E899" s="13">
        <v>0.0</v>
      </c>
      <c r="F899" s="13">
        <v>38.548</v>
      </c>
      <c r="G899" s="13">
        <v>95.8348481869017</v>
      </c>
      <c r="H899" s="13">
        <v>95.8363992514253</v>
      </c>
      <c r="I899" s="13">
        <v>9184.31812700649</v>
      </c>
      <c r="J899" s="13">
        <v>9184.61542147861</v>
      </c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>
      <c r="A900" s="11">
        <v>3.0</v>
      </c>
      <c r="B900" s="13" t="s">
        <v>87</v>
      </c>
      <c r="C900" s="13" t="s">
        <v>117</v>
      </c>
      <c r="D900" s="13">
        <v>71.0</v>
      </c>
      <c r="E900" s="13">
        <v>0.0</v>
      </c>
      <c r="F900" s="13">
        <v>0.8003</v>
      </c>
      <c r="G900" s="13">
        <v>2.47254856535975</v>
      </c>
      <c r="H900" s="13">
        <v>2.47258858297793</v>
      </c>
      <c r="I900" s="13">
        <v>6.11349640806259</v>
      </c>
      <c r="J900" s="13">
        <v>6.11369430067283</v>
      </c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>
      <c r="A901" s="11">
        <v>3.0</v>
      </c>
      <c r="B901" s="13" t="s">
        <v>87</v>
      </c>
      <c r="C901" s="13" t="s">
        <v>118</v>
      </c>
      <c r="D901" s="13">
        <v>201.0</v>
      </c>
      <c r="E901" s="13">
        <v>0.0</v>
      </c>
      <c r="F901" s="13">
        <v>3.9323</v>
      </c>
      <c r="G901" s="13">
        <v>10.5169615645</v>
      </c>
      <c r="H901" s="13">
        <v>10.5171317790544</v>
      </c>
      <c r="I901" s="13">
        <v>110.606480549171</v>
      </c>
      <c r="J901" s="13">
        <v>110.610060857997</v>
      </c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>
      <c r="A902" s="11">
        <v>3.0</v>
      </c>
      <c r="B902" s="13" t="s">
        <v>87</v>
      </c>
      <c r="C902" s="13" t="s">
        <v>119</v>
      </c>
      <c r="D902" s="13">
        <v>1863.0</v>
      </c>
      <c r="E902" s="13">
        <v>2.0</v>
      </c>
      <c r="F902" s="13">
        <v>130.2761</v>
      </c>
      <c r="G902" s="13">
        <v>112.075855149984</v>
      </c>
      <c r="H902" s="13">
        <v>112.077669071393</v>
      </c>
      <c r="I902" s="13">
        <v>12560.9973076002</v>
      </c>
      <c r="J902" s="13">
        <v>12561.4039044767</v>
      </c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>
      <c r="A903" s="11">
        <v>3.0</v>
      </c>
      <c r="B903" s="13" t="s">
        <v>87</v>
      </c>
      <c r="C903" s="13" t="s">
        <v>120</v>
      </c>
      <c r="D903" s="13">
        <v>2330.0</v>
      </c>
      <c r="E903" s="13">
        <v>0.0</v>
      </c>
      <c r="F903" s="13">
        <v>62.2587</v>
      </c>
      <c r="G903" s="13">
        <v>108.003601043958</v>
      </c>
      <c r="H903" s="13">
        <v>108.005349056891</v>
      </c>
      <c r="I903" s="13">
        <v>11664.7778384625</v>
      </c>
      <c r="J903" s="13">
        <v>11665.1554249008</v>
      </c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>
      <c r="A904" s="11">
        <v>3.0</v>
      </c>
      <c r="B904" s="13" t="s">
        <v>87</v>
      </c>
      <c r="C904" s="13" t="s">
        <v>121</v>
      </c>
      <c r="D904" s="13">
        <v>3412.0</v>
      </c>
      <c r="E904" s="13">
        <v>1.0</v>
      </c>
      <c r="F904" s="13">
        <v>89.4342</v>
      </c>
      <c r="G904" s="13">
        <v>152.244246954662</v>
      </c>
      <c r="H904" s="13">
        <v>152.246710992064</v>
      </c>
      <c r="I904" s="13">
        <v>23178.3107307921</v>
      </c>
      <c r="J904" s="13">
        <v>23179.0610079012</v>
      </c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>
      <c r="A905" s="11">
        <v>3.0</v>
      </c>
      <c r="B905" s="13" t="s">
        <v>87</v>
      </c>
      <c r="C905" s="13" t="s">
        <v>151</v>
      </c>
      <c r="D905" s="13">
        <v>30.0</v>
      </c>
      <c r="E905" s="13">
        <v>0.0</v>
      </c>
      <c r="F905" s="13">
        <v>0.1203</v>
      </c>
      <c r="G905" s="13">
        <v>0.696034489408709</v>
      </c>
      <c r="H905" s="13">
        <v>0.696045754563548</v>
      </c>
      <c r="I905" s="13">
        <v>0.484464010446443</v>
      </c>
      <c r="J905" s="13">
        <v>0.484479692445939</v>
      </c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>
      <c r="A906" s="11">
        <v>3.0</v>
      </c>
      <c r="B906" s="13" t="s">
        <v>87</v>
      </c>
      <c r="C906" s="13" t="s">
        <v>152</v>
      </c>
      <c r="D906" s="13">
        <v>363.0</v>
      </c>
      <c r="E906" s="13">
        <v>0.0</v>
      </c>
      <c r="F906" s="13">
        <v>10.3777</v>
      </c>
      <c r="G906" s="13">
        <v>16.145328336179</v>
      </c>
      <c r="H906" s="13">
        <v>16.1455896445285</v>
      </c>
      <c r="I906" s="13">
        <v>260.671627083026</v>
      </c>
      <c r="J906" s="13">
        <v>260.680064969508</v>
      </c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>
      <c r="A907" s="11">
        <v>3.0</v>
      </c>
      <c r="B907" s="13" t="s">
        <v>87</v>
      </c>
      <c r="C907" s="13" t="s">
        <v>153</v>
      </c>
      <c r="D907" s="13">
        <v>114.0</v>
      </c>
      <c r="E907" s="13">
        <v>0.0</v>
      </c>
      <c r="F907" s="13">
        <v>5.4289</v>
      </c>
      <c r="G907" s="13">
        <v>5.35359186785859</v>
      </c>
      <c r="H907" s="13">
        <v>5.35367851448638</v>
      </c>
      <c r="I907" s="13">
        <v>28.6609458876016</v>
      </c>
      <c r="J907" s="13">
        <v>28.6618736364731</v>
      </c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>
      <c r="A908" s="11">
        <v>3.0</v>
      </c>
      <c r="B908" s="13" t="s">
        <v>87</v>
      </c>
      <c r="C908" s="13" t="s">
        <v>154</v>
      </c>
      <c r="D908" s="13">
        <v>75.0</v>
      </c>
      <c r="E908" s="13">
        <v>0.0</v>
      </c>
      <c r="F908" s="13">
        <v>1.2531</v>
      </c>
      <c r="G908" s="13">
        <v>3.01405868289412</v>
      </c>
      <c r="H908" s="13">
        <v>3.01410746472645</v>
      </c>
      <c r="I908" s="13">
        <v>9.08454974392949</v>
      </c>
      <c r="J908" s="13">
        <v>9.08484380891974</v>
      </c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>
      <c r="A909" s="11">
        <v>3.0</v>
      </c>
      <c r="B909" s="13" t="s">
        <v>87</v>
      </c>
      <c r="C909" s="13" t="s">
        <v>155</v>
      </c>
      <c r="D909" s="13">
        <v>28.0</v>
      </c>
      <c r="E909" s="13">
        <v>0.0</v>
      </c>
      <c r="F909" s="13">
        <v>0.0537</v>
      </c>
      <c r="G909" s="13">
        <v>0.571260745953391</v>
      </c>
      <c r="H909" s="13">
        <v>0.571269991674479</v>
      </c>
      <c r="I909" s="13">
        <v>0.326338839867225</v>
      </c>
      <c r="J909" s="13">
        <v>0.32634940338776</v>
      </c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>
      <c r="A910" s="11">
        <v>3.0</v>
      </c>
      <c r="B910" s="13" t="s">
        <v>87</v>
      </c>
      <c r="C910" s="13" t="s">
        <v>156</v>
      </c>
      <c r="D910" s="13">
        <v>1160.0</v>
      </c>
      <c r="E910" s="13">
        <v>4.0</v>
      </c>
      <c r="F910" s="13">
        <v>37.5808</v>
      </c>
      <c r="G910" s="13">
        <v>54.6065234429897</v>
      </c>
      <c r="H910" s="13">
        <v>54.6074072367545</v>
      </c>
      <c r="I910" s="13">
        <v>2981.87240252979</v>
      </c>
      <c r="J910" s="13">
        <v>2981.96892512075</v>
      </c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>
      <c r="A911" s="11">
        <v>3.0</v>
      </c>
      <c r="B911" s="13" t="s">
        <v>87</v>
      </c>
      <c r="C911" s="13" t="s">
        <v>157</v>
      </c>
      <c r="D911" s="13">
        <v>60.0</v>
      </c>
      <c r="E911" s="13">
        <v>0.0</v>
      </c>
      <c r="F911" s="13">
        <v>0.885</v>
      </c>
      <c r="G911" s="13">
        <v>2.01787171987721</v>
      </c>
      <c r="H911" s="13">
        <v>2.01790437865736</v>
      </c>
      <c r="I911" s="13">
        <v>4.07180627788023</v>
      </c>
      <c r="J911" s="13">
        <v>4.07193808140458</v>
      </c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>
      <c r="A912" s="11">
        <v>3.0</v>
      </c>
      <c r="B912" s="13" t="s">
        <v>87</v>
      </c>
      <c r="C912" s="13" t="s">
        <v>158</v>
      </c>
      <c r="D912" s="13">
        <v>378.0</v>
      </c>
      <c r="E912" s="13">
        <v>0.0</v>
      </c>
      <c r="F912" s="13">
        <v>2.0703</v>
      </c>
      <c r="G912" s="13">
        <v>7.89731092286733</v>
      </c>
      <c r="H912" s="13">
        <v>7.89743873899097</v>
      </c>
      <c r="I912" s="13">
        <v>62.3675198124397</v>
      </c>
      <c r="J912" s="13">
        <v>62.3695386361154</v>
      </c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>
      <c r="A913" s="11">
        <v>3.0</v>
      </c>
      <c r="B913" s="13" t="s">
        <v>87</v>
      </c>
      <c r="C913" s="13" t="s">
        <v>159</v>
      </c>
      <c r="D913" s="13">
        <v>17.0</v>
      </c>
      <c r="E913" s="13">
        <v>0.0</v>
      </c>
      <c r="F913" s="13">
        <v>2.0178</v>
      </c>
      <c r="G913" s="13">
        <v>1.64638897200494</v>
      </c>
      <c r="H913" s="13">
        <v>1.64641561842402</v>
      </c>
      <c r="I913" s="13">
        <v>2.71059664713951</v>
      </c>
      <c r="J913" s="13">
        <v>2.71068438859055</v>
      </c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>
      <c r="A914" s="11">
        <v>3.0</v>
      </c>
      <c r="B914" s="13" t="s">
        <v>87</v>
      </c>
      <c r="C914" s="13" t="s">
        <v>160</v>
      </c>
      <c r="D914" s="13">
        <v>536.0</v>
      </c>
      <c r="E914" s="13">
        <v>0.0</v>
      </c>
      <c r="F914" s="13">
        <v>3.0437</v>
      </c>
      <c r="G914" s="13">
        <v>12.2636086282598</v>
      </c>
      <c r="H914" s="13">
        <v>12.2638071118869</v>
      </c>
      <c r="I914" s="13">
        <v>150.396096587128</v>
      </c>
      <c r="J914" s="13">
        <v>150.400964877569</v>
      </c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>
      <c r="A915" s="11">
        <v>3.0</v>
      </c>
      <c r="B915" s="13" t="s">
        <v>87</v>
      </c>
      <c r="C915" s="13" t="s">
        <v>161</v>
      </c>
      <c r="D915" s="13">
        <v>19.0</v>
      </c>
      <c r="E915" s="13">
        <v>0.0</v>
      </c>
      <c r="F915" s="13">
        <v>1.5117</v>
      </c>
      <c r="G915" s="13">
        <v>1.44553569104719</v>
      </c>
      <c r="H915" s="13">
        <v>1.44555908670306</v>
      </c>
      <c r="I915" s="13">
        <v>2.0895734340913</v>
      </c>
      <c r="J915" s="13">
        <v>2.08964107314979</v>
      </c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>
      <c r="A916" s="11">
        <v>3.0</v>
      </c>
      <c r="B916" s="13" t="s">
        <v>87</v>
      </c>
      <c r="C916" s="13" t="s">
        <v>162</v>
      </c>
      <c r="D916" s="13">
        <v>106.0</v>
      </c>
      <c r="E916" s="13">
        <v>0.0</v>
      </c>
      <c r="F916" s="13">
        <v>0.8124</v>
      </c>
      <c r="G916" s="13">
        <v>3.22092100645523</v>
      </c>
      <c r="H916" s="13">
        <v>3.2209731363057</v>
      </c>
      <c r="I916" s="13">
        <v>10.3743321298245</v>
      </c>
      <c r="J916" s="13">
        <v>10.374667944803</v>
      </c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>
      <c r="A917" s="11">
        <v>3.0</v>
      </c>
      <c r="B917" s="13" t="s">
        <v>87</v>
      </c>
      <c r="C917" s="13" t="s">
        <v>163</v>
      </c>
      <c r="D917" s="13">
        <v>135.0</v>
      </c>
      <c r="E917" s="13">
        <v>0.0</v>
      </c>
      <c r="F917" s="13">
        <v>1.371</v>
      </c>
      <c r="G917" s="13">
        <v>2.67428198477895</v>
      </c>
      <c r="H917" s="13">
        <v>2.67432526740517</v>
      </c>
      <c r="I917" s="13">
        <v>7.15178413411328</v>
      </c>
      <c r="J917" s="13">
        <v>7.15201563588177</v>
      </c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>
      <c r="A918" s="11">
        <v>3.0</v>
      </c>
      <c r="B918" s="13" t="s">
        <v>87</v>
      </c>
      <c r="C918" s="13" t="s">
        <v>164</v>
      </c>
      <c r="D918" s="13">
        <v>182.0</v>
      </c>
      <c r="E918" s="13">
        <v>0.0</v>
      </c>
      <c r="F918" s="13">
        <v>13.6483</v>
      </c>
      <c r="G918" s="13">
        <v>14.4606645290263</v>
      </c>
      <c r="H918" s="13">
        <v>14.4608985714875</v>
      </c>
      <c r="I918" s="13">
        <v>209.110818621039</v>
      </c>
      <c r="J918" s="13">
        <v>209.117587494849</v>
      </c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>
      <c r="A919" s="11">
        <v>3.0</v>
      </c>
      <c r="B919" s="13" t="s">
        <v>87</v>
      </c>
      <c r="C919" s="13" t="s">
        <v>165</v>
      </c>
      <c r="D919" s="13">
        <v>499.0</v>
      </c>
      <c r="E919" s="13">
        <v>0.0</v>
      </c>
      <c r="F919" s="13">
        <v>4.3903</v>
      </c>
      <c r="G919" s="13">
        <v>14.053468117882</v>
      </c>
      <c r="H919" s="13">
        <v>14.0536955699649</v>
      </c>
      <c r="I919" s="13">
        <v>197.499966140327</v>
      </c>
      <c r="J919" s="13">
        <v>197.506359173251</v>
      </c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>
      <c r="A920" s="11">
        <v>3.0</v>
      </c>
      <c r="B920" s="13" t="s">
        <v>87</v>
      </c>
      <c r="C920" s="13" t="s">
        <v>166</v>
      </c>
      <c r="D920" s="13">
        <v>1.0</v>
      </c>
      <c r="E920" s="13">
        <v>0.0</v>
      </c>
      <c r="F920" s="13">
        <v>4.0E-4</v>
      </c>
      <c r="G920" s="13">
        <v>0.0188660917025468</v>
      </c>
      <c r="H920" s="13">
        <v>0.0188663970458128</v>
      </c>
      <c r="I920" s="13">
        <v>3.55929416128906E-4</v>
      </c>
      <c r="J920" s="13">
        <v>3.55940937490254E-4</v>
      </c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>
      <c r="A921" s="11">
        <v>3.0</v>
      </c>
      <c r="B921" s="13" t="s">
        <v>87</v>
      </c>
      <c r="C921" s="13" t="s">
        <v>167</v>
      </c>
      <c r="D921" s="13">
        <v>33.0</v>
      </c>
      <c r="E921" s="13">
        <v>0.0</v>
      </c>
      <c r="F921" s="13">
        <v>0.4245</v>
      </c>
      <c r="G921" s="13">
        <v>1.10087848293002</v>
      </c>
      <c r="H921" s="13">
        <v>1.10089630038987</v>
      </c>
      <c r="I921" s="13">
        <v>1.2119334341783</v>
      </c>
      <c r="J921" s="13">
        <v>1.2119726642121</v>
      </c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>
      <c r="A922" s="11">
        <v>3.0</v>
      </c>
      <c r="B922" s="13" t="s">
        <v>87</v>
      </c>
      <c r="C922" s="13" t="s">
        <v>168</v>
      </c>
      <c r="D922" s="13">
        <v>324.0</v>
      </c>
      <c r="E922" s="13">
        <v>2.0</v>
      </c>
      <c r="F922" s="13">
        <v>29.8685</v>
      </c>
      <c r="G922" s="13">
        <v>24.4579492126538</v>
      </c>
      <c r="H922" s="13">
        <v>24.4583450588211</v>
      </c>
      <c r="I922" s="13">
        <v>598.191279688757</v>
      </c>
      <c r="J922" s="13">
        <v>598.210643016361</v>
      </c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>
      <c r="A923" s="11">
        <v>3.0</v>
      </c>
      <c r="B923" s="13" t="s">
        <v>87</v>
      </c>
      <c r="C923" s="13" t="s">
        <v>169</v>
      </c>
      <c r="D923" s="13">
        <v>181.0</v>
      </c>
      <c r="E923" s="13">
        <v>0.0</v>
      </c>
      <c r="F923" s="13">
        <v>7.4424</v>
      </c>
      <c r="G923" s="13">
        <v>10.7593411717971</v>
      </c>
      <c r="H923" s="13">
        <v>10.7595153092085</v>
      </c>
      <c r="I923" s="13">
        <v>115.763422451128</v>
      </c>
      <c r="J923" s="13">
        <v>115.767169689093</v>
      </c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>
      <c r="A924" s="11">
        <v>3.0</v>
      </c>
      <c r="B924" s="13" t="s">
        <v>87</v>
      </c>
      <c r="C924" s="13" t="s">
        <v>170</v>
      </c>
      <c r="D924" s="13">
        <v>474.0</v>
      </c>
      <c r="E924" s="13">
        <v>1.0</v>
      </c>
      <c r="F924" s="13">
        <v>8.6897</v>
      </c>
      <c r="G924" s="13">
        <v>15.2921333573377</v>
      </c>
      <c r="H924" s="13">
        <v>15.2923808569267</v>
      </c>
      <c r="I924" s="13">
        <v>233.8493426186</v>
      </c>
      <c r="J924" s="13">
        <v>233.856912273299</v>
      </c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>
      <c r="A925" s="11">
        <v>3.0</v>
      </c>
      <c r="B925" s="13" t="s">
        <v>87</v>
      </c>
      <c r="C925" s="13" t="s">
        <v>122</v>
      </c>
      <c r="D925" s="13">
        <v>1.0</v>
      </c>
      <c r="E925" s="13">
        <v>0.0793650793650793</v>
      </c>
      <c r="F925" s="13">
        <v>0.740552234674833</v>
      </c>
      <c r="G925" s="13">
        <v>0.25712017915821</v>
      </c>
      <c r="H925" s="13">
        <v>0.257124340587958</v>
      </c>
      <c r="I925" s="13">
        <v>0.06611078653035</v>
      </c>
      <c r="J925" s="13">
        <v>0.0661129265227927</v>
      </c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>
      <c r="A926" s="11">
        <v>3.0</v>
      </c>
      <c r="B926" s="13" t="s">
        <v>87</v>
      </c>
      <c r="C926" s="13" t="s">
        <v>123</v>
      </c>
      <c r="D926" s="13">
        <v>447.0</v>
      </c>
      <c r="E926" s="13">
        <v>0.0</v>
      </c>
      <c r="F926" s="13">
        <v>8.1788</v>
      </c>
      <c r="G926" s="13">
        <v>20.1355902010371</v>
      </c>
      <c r="H926" s="13">
        <v>20.1359160908383</v>
      </c>
      <c r="I926" s="13">
        <v>405.441992744103</v>
      </c>
      <c r="J926" s="13">
        <v>405.455116817283</v>
      </c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>
      <c r="A927" s="11">
        <v>3.0</v>
      </c>
      <c r="B927" s="13" t="s">
        <v>87</v>
      </c>
      <c r="C927" s="13" t="s">
        <v>124</v>
      </c>
      <c r="D927" s="13">
        <v>310812.0</v>
      </c>
      <c r="E927" s="13">
        <v>0.0</v>
      </c>
      <c r="F927" s="13">
        <v>602.2299</v>
      </c>
      <c r="G927" s="13">
        <v>3908.49580464467</v>
      </c>
      <c r="H927" s="13">
        <v>3908.55906273187</v>
      </c>
      <c r="I927" s="13">
        <v>1.5276339454925E7</v>
      </c>
      <c r="J927" s="13">
        <v>1.52768339468635E7</v>
      </c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>
      <c r="A928" s="11">
        <v>3.0</v>
      </c>
      <c r="B928" s="13" t="s">
        <v>87</v>
      </c>
      <c r="C928" s="13" t="s">
        <v>125</v>
      </c>
      <c r="D928" s="13">
        <v>19883.0</v>
      </c>
      <c r="E928" s="13">
        <v>0.0</v>
      </c>
      <c r="F928" s="13">
        <v>150.581</v>
      </c>
      <c r="G928" s="13">
        <v>717.382418006307</v>
      </c>
      <c r="H928" s="13">
        <v>717.39402867236</v>
      </c>
      <c r="I928" s="13">
        <v>514637.533664576</v>
      </c>
      <c r="J928" s="13">
        <v>514654.192374759</v>
      </c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>
      <c r="A929" s="11">
        <v>3.0</v>
      </c>
      <c r="B929" s="13" t="s">
        <v>87</v>
      </c>
      <c r="C929" s="13" t="s">
        <v>126</v>
      </c>
      <c r="D929" s="13">
        <v>13.0</v>
      </c>
      <c r="E929" s="13">
        <v>1.0</v>
      </c>
      <c r="F929" s="13">
        <v>2.4285</v>
      </c>
      <c r="G929" s="13">
        <v>1.68177339349409</v>
      </c>
      <c r="H929" s="13">
        <v>1.68180061260172</v>
      </c>
      <c r="I929" s="13">
        <v>2.82836174706464</v>
      </c>
      <c r="J929" s="13">
        <v>2.82845330054754</v>
      </c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>
      <c r="A930" s="11">
        <v>3.0</v>
      </c>
      <c r="B930" s="13" t="s">
        <v>87</v>
      </c>
      <c r="C930" s="13" t="s">
        <v>127</v>
      </c>
      <c r="D930" s="13">
        <v>65.0</v>
      </c>
      <c r="E930" s="13">
        <v>0.0</v>
      </c>
      <c r="F930" s="13">
        <v>1.2164</v>
      </c>
      <c r="G930" s="13">
        <v>3.80240846406071</v>
      </c>
      <c r="H930" s="13">
        <v>3.8024700051492</v>
      </c>
      <c r="I930" s="13">
        <v>14.4583101275605</v>
      </c>
      <c r="J930" s="13">
        <v>14.4587781400594</v>
      </c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>
      <c r="A931" s="11">
        <v>3.0</v>
      </c>
      <c r="B931" s="13" t="s">
        <v>87</v>
      </c>
      <c r="C931" s="13" t="s">
        <v>128</v>
      </c>
      <c r="D931" s="13">
        <v>72.0</v>
      </c>
      <c r="E931" s="13">
        <v>1.0</v>
      </c>
      <c r="F931" s="13">
        <v>3.6449</v>
      </c>
      <c r="G931" s="13">
        <v>4.63987283765595</v>
      </c>
      <c r="H931" s="13">
        <v>4.63994793290876</v>
      </c>
      <c r="I931" s="13">
        <v>21.5284199496175</v>
      </c>
      <c r="J931" s="13">
        <v>21.5291168201043</v>
      </c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>
      <c r="A932" s="11">
        <v>3.0</v>
      </c>
      <c r="B932" s="13" t="s">
        <v>87</v>
      </c>
      <c r="C932" s="13" t="s">
        <v>129</v>
      </c>
      <c r="D932" s="13">
        <v>1147.0</v>
      </c>
      <c r="E932" s="13">
        <v>1.0</v>
      </c>
      <c r="F932" s="13">
        <v>30.4328</v>
      </c>
      <c r="G932" s="13">
        <v>60.4486286535148</v>
      </c>
      <c r="H932" s="13">
        <v>60.4496070003811</v>
      </c>
      <c r="I932" s="13">
        <v>3654.03670609053</v>
      </c>
      <c r="J932" s="13">
        <v>3654.15498650053</v>
      </c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>
      <c r="A933" s="11">
        <v>3.0</v>
      </c>
      <c r="B933" s="13" t="s">
        <v>87</v>
      </c>
      <c r="C933" s="13" t="s">
        <v>130</v>
      </c>
      <c r="D933" s="13">
        <v>1547.0</v>
      </c>
      <c r="E933" s="13">
        <v>0.0</v>
      </c>
      <c r="F933" s="13">
        <v>8.9254</v>
      </c>
      <c r="G933" s="13">
        <v>21.8574533981116</v>
      </c>
      <c r="H933" s="13">
        <v>21.8578071558644</v>
      </c>
      <c r="I933" s="13">
        <v>477.74826905062</v>
      </c>
      <c r="J933" s="13">
        <v>477.763733662961</v>
      </c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>
      <c r="A934" s="11">
        <v>3.0</v>
      </c>
      <c r="B934" s="13" t="s">
        <v>88</v>
      </c>
      <c r="C934" s="13" t="s">
        <v>60</v>
      </c>
      <c r="D934" s="13">
        <v>174.0</v>
      </c>
      <c r="E934" s="13">
        <v>0.0</v>
      </c>
      <c r="F934" s="13">
        <v>1.3697</v>
      </c>
      <c r="G934" s="13">
        <v>5.02590305829499</v>
      </c>
      <c r="H934" s="13">
        <v>5.02601456537933</v>
      </c>
      <c r="I934" s="13">
        <v>25.2597015513789</v>
      </c>
      <c r="J934" s="13">
        <v>25.2608224114052</v>
      </c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>
      <c r="A935" s="11">
        <v>3.0</v>
      </c>
      <c r="B935" s="13" t="s">
        <v>88</v>
      </c>
      <c r="C935" s="13" t="s">
        <v>61</v>
      </c>
      <c r="D935" s="13">
        <v>4814.0</v>
      </c>
      <c r="E935" s="13">
        <v>0.0</v>
      </c>
      <c r="F935" s="13">
        <v>96.3457</v>
      </c>
      <c r="G935" s="13">
        <v>170.61795242308</v>
      </c>
      <c r="H935" s="13">
        <v>170.621737834416</v>
      </c>
      <c r="I935" s="13">
        <v>29110.4856890445</v>
      </c>
      <c r="J935" s="13">
        <v>29111.7774216363</v>
      </c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>
      <c r="A936" s="11">
        <v>3.0</v>
      </c>
      <c r="B936" s="13" t="s">
        <v>88</v>
      </c>
      <c r="C936" s="13" t="s">
        <v>64</v>
      </c>
      <c r="D936" s="13">
        <v>422.0</v>
      </c>
      <c r="E936" s="13">
        <v>0.0</v>
      </c>
      <c r="F936" s="13">
        <v>27.686</v>
      </c>
      <c r="G936" s="13">
        <v>30.141101300019</v>
      </c>
      <c r="H936" s="13">
        <v>30.1417700248801</v>
      </c>
      <c r="I936" s="13">
        <v>908.485987578009</v>
      </c>
      <c r="J936" s="13">
        <v>908.526300232765</v>
      </c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>
      <c r="A937" s="11">
        <v>3.0</v>
      </c>
      <c r="B937" s="13" t="s">
        <v>88</v>
      </c>
      <c r="C937" s="13" t="s">
        <v>65</v>
      </c>
      <c r="D937" s="13">
        <v>432.0</v>
      </c>
      <c r="E937" s="13">
        <v>0.0</v>
      </c>
      <c r="F937" s="13">
        <v>12.4797</v>
      </c>
      <c r="G937" s="13">
        <v>23.6907639085812</v>
      </c>
      <c r="H937" s="13">
        <v>23.691289523178</v>
      </c>
      <c r="I937" s="13">
        <v>561.252294572137</v>
      </c>
      <c r="J937" s="13">
        <v>561.277199271044</v>
      </c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>
      <c r="A938" s="11">
        <v>3.0</v>
      </c>
      <c r="B938" s="13" t="s">
        <v>88</v>
      </c>
      <c r="C938" s="13" t="s">
        <v>66</v>
      </c>
      <c r="D938" s="13">
        <v>85.0</v>
      </c>
      <c r="E938" s="13">
        <v>0.0</v>
      </c>
      <c r="F938" s="13">
        <v>0.4081</v>
      </c>
      <c r="G938" s="13">
        <v>3.01012203452348</v>
      </c>
      <c r="H938" s="13">
        <v>3.01018881852781</v>
      </c>
      <c r="I938" s="13">
        <v>9.06083466272382</v>
      </c>
      <c r="J938" s="13">
        <v>9.06123672318986</v>
      </c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>
      <c r="A939" s="11">
        <v>3.0</v>
      </c>
      <c r="B939" s="13" t="s">
        <v>88</v>
      </c>
      <c r="C939" s="13" t="s">
        <v>69</v>
      </c>
      <c r="D939" s="13">
        <v>467045.0</v>
      </c>
      <c r="E939" s="13">
        <v>0.0</v>
      </c>
      <c r="F939" s="13">
        <v>885.6544</v>
      </c>
      <c r="G939" s="13">
        <v>6169.6362310682</v>
      </c>
      <c r="H939" s="13">
        <v>6169.77311356267</v>
      </c>
      <c r="I939" s="13">
        <v>3.80644112237095E7</v>
      </c>
      <c r="J939" s="13">
        <v>3.80661002728408E7</v>
      </c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>
      <c r="A940" s="11">
        <v>3.0</v>
      </c>
      <c r="B940" s="13" t="s">
        <v>88</v>
      </c>
      <c r="C940" s="13" t="s">
        <v>71</v>
      </c>
      <c r="D940" s="13">
        <v>8491.0</v>
      </c>
      <c r="E940" s="13">
        <v>11.0</v>
      </c>
      <c r="F940" s="13">
        <v>471.5522</v>
      </c>
      <c r="G940" s="13">
        <v>718.479497382161</v>
      </c>
      <c r="H940" s="13">
        <v>718.495437911252</v>
      </c>
      <c r="I940" s="13">
        <v>516212.788158523</v>
      </c>
      <c r="J940" s="13">
        <v>516235.694299282</v>
      </c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>
      <c r="A941" s="11">
        <v>3.0</v>
      </c>
      <c r="B941" s="13" t="s">
        <v>88</v>
      </c>
      <c r="C941" s="13" t="s">
        <v>72</v>
      </c>
      <c r="D941" s="13">
        <v>315.0</v>
      </c>
      <c r="E941" s="13">
        <v>0.0</v>
      </c>
      <c r="F941" s="13">
        <v>8.6407</v>
      </c>
      <c r="G941" s="13">
        <v>15.7417142725339</v>
      </c>
      <c r="H941" s="13">
        <v>15.7420635257209</v>
      </c>
      <c r="I941" s="13">
        <v>247.801568238097</v>
      </c>
      <c r="J941" s="13">
        <v>247.812564047834</v>
      </c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>
      <c r="A942" s="11">
        <v>3.0</v>
      </c>
      <c r="B942" s="13" t="s">
        <v>88</v>
      </c>
      <c r="C942" s="13" t="s">
        <v>75</v>
      </c>
      <c r="D942" s="13">
        <v>7255.0</v>
      </c>
      <c r="E942" s="13">
        <v>0.0</v>
      </c>
      <c r="F942" s="13">
        <v>23.8463</v>
      </c>
      <c r="G942" s="13">
        <v>116.647869613939</v>
      </c>
      <c r="H942" s="13">
        <v>116.650457619256</v>
      </c>
      <c r="I942" s="13">
        <v>13606.7254854706</v>
      </c>
      <c r="J942" s="13">
        <v>13607.3292627818</v>
      </c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>
      <c r="A943" s="11">
        <v>3.0</v>
      </c>
      <c r="B943" s="13" t="s">
        <v>88</v>
      </c>
      <c r="C943" s="13" t="s">
        <v>77</v>
      </c>
      <c r="D943" s="13">
        <v>20.0</v>
      </c>
      <c r="E943" s="13">
        <v>0.0</v>
      </c>
      <c r="F943" s="13">
        <v>3.5012</v>
      </c>
      <c r="G943" s="13">
        <v>1.9436100078087</v>
      </c>
      <c r="H943" s="13">
        <v>1.94365312966811</v>
      </c>
      <c r="I943" s="13">
        <v>3.77761986245416</v>
      </c>
      <c r="J943" s="13">
        <v>3.77778748846865</v>
      </c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>
      <c r="A944" s="11">
        <v>3.0</v>
      </c>
      <c r="B944" s="13" t="s">
        <v>88</v>
      </c>
      <c r="C944" s="13" t="s">
        <v>80</v>
      </c>
      <c r="D944" s="13">
        <v>2704.0</v>
      </c>
      <c r="E944" s="13">
        <v>0.0</v>
      </c>
      <c r="F944" s="13">
        <v>12.4821</v>
      </c>
      <c r="G944" s="13">
        <v>50.9803901224674</v>
      </c>
      <c r="H944" s="13">
        <v>50.9815211977379</v>
      </c>
      <c r="I944" s="13">
        <v>2599.00017703898</v>
      </c>
      <c r="J944" s="13">
        <v>2599.1155036354</v>
      </c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>
      <c r="A945" s="11">
        <v>3.0</v>
      </c>
      <c r="B945" s="13" t="s">
        <v>88</v>
      </c>
      <c r="C945" s="13" t="s">
        <v>86</v>
      </c>
      <c r="D945" s="13">
        <v>172.0</v>
      </c>
      <c r="E945" s="13">
        <v>0.0</v>
      </c>
      <c r="F945" s="13">
        <v>0.164</v>
      </c>
      <c r="G945" s="13">
        <v>2.18937345654365</v>
      </c>
      <c r="H945" s="13">
        <v>2.18942203102824</v>
      </c>
      <c r="I945" s="13">
        <v>4.7933561322179</v>
      </c>
      <c r="J945" s="13">
        <v>4.79356882995185</v>
      </c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>
      <c r="A946" s="11">
        <v>3.0</v>
      </c>
      <c r="B946" s="13" t="s">
        <v>88</v>
      </c>
      <c r="C946" s="13" t="s">
        <v>90</v>
      </c>
      <c r="D946" s="13">
        <v>0.0</v>
      </c>
      <c r="E946" s="13">
        <v>0.0</v>
      </c>
      <c r="F946" s="13">
        <v>0.0</v>
      </c>
      <c r="G946" s="13">
        <v>0.0</v>
      </c>
      <c r="H946" s="13">
        <v>0.0</v>
      </c>
      <c r="I946" s="13">
        <v>0.0</v>
      </c>
      <c r="J946" s="13">
        <v>0.0</v>
      </c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>
      <c r="A947" s="11">
        <v>3.0</v>
      </c>
      <c r="B947" s="13" t="s">
        <v>88</v>
      </c>
      <c r="C947" s="13" t="s">
        <v>92</v>
      </c>
      <c r="D947" s="13">
        <v>8.0</v>
      </c>
      <c r="E947" s="13">
        <v>0.0</v>
      </c>
      <c r="F947" s="13">
        <v>0.0014</v>
      </c>
      <c r="G947" s="13">
        <v>0.0910800436146066</v>
      </c>
      <c r="H947" s="13">
        <v>0.0910820643599308</v>
      </c>
      <c r="I947" s="13">
        <v>0.00829557434483864</v>
      </c>
      <c r="J947" s="13">
        <v>0.00829594244806658</v>
      </c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>
      <c r="A948" s="11">
        <v>3.0</v>
      </c>
      <c r="B948" s="13" t="s">
        <v>88</v>
      </c>
      <c r="C948" s="13" t="s">
        <v>97</v>
      </c>
      <c r="D948" s="13">
        <v>419.0</v>
      </c>
      <c r="E948" s="13">
        <v>0.0</v>
      </c>
      <c r="F948" s="13">
        <v>11.7597</v>
      </c>
      <c r="G948" s="13">
        <v>20.0999901532278</v>
      </c>
      <c r="H948" s="13">
        <v>20.1004361012039</v>
      </c>
      <c r="I948" s="13">
        <v>404.009604159855</v>
      </c>
      <c r="J948" s="13">
        <v>404.027531458584</v>
      </c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>
      <c r="A949" s="11">
        <v>3.0</v>
      </c>
      <c r="B949" s="13" t="s">
        <v>88</v>
      </c>
      <c r="C949" s="13" t="s">
        <v>99</v>
      </c>
      <c r="D949" s="13">
        <v>403.0</v>
      </c>
      <c r="E949" s="13">
        <v>0.0</v>
      </c>
      <c r="F949" s="13">
        <v>5.6665</v>
      </c>
      <c r="G949" s="13">
        <v>12.8410287561667</v>
      </c>
      <c r="H949" s="13">
        <v>12.8413136533603</v>
      </c>
      <c r="I949" s="13">
        <v>164.892019516701</v>
      </c>
      <c r="J949" s="13">
        <v>164.899336343978</v>
      </c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>
      <c r="A950" s="11">
        <v>3.0</v>
      </c>
      <c r="B950" s="13" t="s">
        <v>88</v>
      </c>
      <c r="C950" s="13" t="s">
        <v>100</v>
      </c>
      <c r="D950" s="13">
        <v>340.0</v>
      </c>
      <c r="E950" s="13">
        <v>0.0</v>
      </c>
      <c r="F950" s="13">
        <v>0.5786</v>
      </c>
      <c r="G950" s="13">
        <v>5.67317398379837</v>
      </c>
      <c r="H950" s="13">
        <v>5.67329985154444</v>
      </c>
      <c r="I950" s="13">
        <v>32.1849030504467</v>
      </c>
      <c r="J950" s="13">
        <v>32.1863312055341</v>
      </c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>
      <c r="A951" s="11">
        <v>3.0</v>
      </c>
      <c r="B951" s="13" t="s">
        <v>88</v>
      </c>
      <c r="C951" s="13" t="s">
        <v>101</v>
      </c>
      <c r="D951" s="13">
        <v>967.0</v>
      </c>
      <c r="E951" s="13">
        <v>1.0</v>
      </c>
      <c r="F951" s="13">
        <v>28.5961</v>
      </c>
      <c r="G951" s="13">
        <v>42.2277677748697</v>
      </c>
      <c r="H951" s="13">
        <v>42.2287046602827</v>
      </c>
      <c r="I951" s="13">
        <v>1783.18437124832</v>
      </c>
      <c r="J951" s="13">
        <v>1783.26349728538</v>
      </c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>
      <c r="A952" s="11">
        <v>3.0</v>
      </c>
      <c r="B952" s="13" t="s">
        <v>88</v>
      </c>
      <c r="C952" s="13" t="s">
        <v>102</v>
      </c>
      <c r="D952" s="13">
        <v>251.0</v>
      </c>
      <c r="E952" s="13">
        <v>0.0</v>
      </c>
      <c r="F952" s="13">
        <v>7.9558</v>
      </c>
      <c r="G952" s="13">
        <v>14.4514200506643</v>
      </c>
      <c r="H952" s="13">
        <v>14.4517406767678</v>
      </c>
      <c r="I952" s="13">
        <v>208.843541480742</v>
      </c>
      <c r="J952" s="13">
        <v>208.852808588547</v>
      </c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>
      <c r="A953" s="11">
        <v>3.0</v>
      </c>
      <c r="B953" s="13" t="s">
        <v>88</v>
      </c>
      <c r="C953" s="13" t="s">
        <v>103</v>
      </c>
      <c r="D953" s="13">
        <v>322.0</v>
      </c>
      <c r="E953" s="13">
        <v>0.0</v>
      </c>
      <c r="F953" s="13">
        <v>7.1211</v>
      </c>
      <c r="G953" s="13">
        <v>14.0304901025798</v>
      </c>
      <c r="H953" s="13">
        <v>14.0308013897306</v>
      </c>
      <c r="I953" s="13">
        <v>196.854652518591</v>
      </c>
      <c r="J953" s="13">
        <v>196.863387638068</v>
      </c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>
      <c r="A954" s="11">
        <v>3.0</v>
      </c>
      <c r="B954" s="13" t="s">
        <v>88</v>
      </c>
      <c r="C954" s="13" t="s">
        <v>104</v>
      </c>
      <c r="D954" s="13">
        <v>262.0</v>
      </c>
      <c r="E954" s="13">
        <v>0.0</v>
      </c>
      <c r="F954" s="13">
        <v>1.1098</v>
      </c>
      <c r="G954" s="13">
        <v>5.05622826103502</v>
      </c>
      <c r="H954" s="13">
        <v>5.05634044092878</v>
      </c>
      <c r="I954" s="13">
        <v>25.5654442276892</v>
      </c>
      <c r="J954" s="13">
        <v>25.5665786545719</v>
      </c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>
      <c r="A955" s="11">
        <v>3.0</v>
      </c>
      <c r="B955" s="13" t="s">
        <v>88</v>
      </c>
      <c r="C955" s="13" t="s">
        <v>105</v>
      </c>
      <c r="D955" s="13">
        <v>177.0</v>
      </c>
      <c r="E955" s="13">
        <v>0.0</v>
      </c>
      <c r="F955" s="13">
        <v>2.3151</v>
      </c>
      <c r="G955" s="13">
        <v>7.26371742782384</v>
      </c>
      <c r="H955" s="13">
        <v>7.26387858412599</v>
      </c>
      <c r="I955" s="13">
        <v>52.7615908712718</v>
      </c>
      <c r="J955" s="13">
        <v>52.7639320849242</v>
      </c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>
      <c r="A956" s="11">
        <v>3.0</v>
      </c>
      <c r="B956" s="13" t="s">
        <v>88</v>
      </c>
      <c r="C956" s="13" t="s">
        <v>106</v>
      </c>
      <c r="D956" s="13">
        <v>305.0</v>
      </c>
      <c r="E956" s="13">
        <v>0.0</v>
      </c>
      <c r="F956" s="13">
        <v>1.7291</v>
      </c>
      <c r="G956" s="13">
        <v>9.15589792250089</v>
      </c>
      <c r="H956" s="13">
        <v>9.15610105962272</v>
      </c>
      <c r="I956" s="13">
        <v>83.8304667672562</v>
      </c>
      <c r="J956" s="13">
        <v>83.8341866140244</v>
      </c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>
      <c r="A957" s="11">
        <v>3.0</v>
      </c>
      <c r="B957" s="13" t="s">
        <v>88</v>
      </c>
      <c r="C957" s="13" t="s">
        <v>107</v>
      </c>
      <c r="D957" s="13">
        <v>920.0</v>
      </c>
      <c r="E957" s="13">
        <v>0.0</v>
      </c>
      <c r="F957" s="13">
        <v>17.583</v>
      </c>
      <c r="G957" s="13">
        <v>32.2721771560866</v>
      </c>
      <c r="H957" s="13">
        <v>32.2728931620139</v>
      </c>
      <c r="I957" s="13">
        <v>1041.49341839383</v>
      </c>
      <c r="J957" s="13">
        <v>1041.53963304676</v>
      </c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>
      <c r="A958" s="11">
        <v>3.0</v>
      </c>
      <c r="B958" s="13" t="s">
        <v>88</v>
      </c>
      <c r="C958" s="13" t="s">
        <v>108</v>
      </c>
      <c r="D958" s="13">
        <v>403.0</v>
      </c>
      <c r="E958" s="13">
        <v>0.0</v>
      </c>
      <c r="F958" s="13">
        <v>4.4895</v>
      </c>
      <c r="G958" s="13">
        <v>13.3693321094451</v>
      </c>
      <c r="H958" s="13">
        <v>13.3696287278291</v>
      </c>
      <c r="I958" s="13">
        <v>178.739041052641</v>
      </c>
      <c r="J958" s="13">
        <v>178.746972319993</v>
      </c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>
      <c r="A959" s="11">
        <v>3.0</v>
      </c>
      <c r="B959" s="13" t="s">
        <v>88</v>
      </c>
      <c r="C959" s="13" t="s">
        <v>109</v>
      </c>
      <c r="D959" s="13">
        <v>967.0</v>
      </c>
      <c r="E959" s="13">
        <v>0.0</v>
      </c>
      <c r="F959" s="13">
        <v>3.8452</v>
      </c>
      <c r="G959" s="13">
        <v>18.1484132874226</v>
      </c>
      <c r="H959" s="13">
        <v>18.1488159367828</v>
      </c>
      <c r="I959" s="13">
        <v>329.364904851097</v>
      </c>
      <c r="J959" s="13">
        <v>329.379519907223</v>
      </c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>
      <c r="A960" s="11">
        <v>3.0</v>
      </c>
      <c r="B960" s="13" t="s">
        <v>88</v>
      </c>
      <c r="C960" s="13" t="s">
        <v>110</v>
      </c>
      <c r="D960" s="13">
        <v>0.0</v>
      </c>
      <c r="E960" s="13">
        <v>0.0</v>
      </c>
      <c r="F960" s="13">
        <v>0.0</v>
      </c>
      <c r="G960" s="13">
        <v>0.0</v>
      </c>
      <c r="H960" s="13">
        <v>0.0</v>
      </c>
      <c r="I960" s="13">
        <v>0.0</v>
      </c>
      <c r="J960" s="13">
        <v>0.0</v>
      </c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>
      <c r="A961" s="11">
        <v>3.0</v>
      </c>
      <c r="B961" s="13" t="s">
        <v>88</v>
      </c>
      <c r="C961" s="13" t="s">
        <v>111</v>
      </c>
      <c r="D961" s="13">
        <v>60.0</v>
      </c>
      <c r="E961" s="13">
        <v>0.0</v>
      </c>
      <c r="F961" s="13">
        <v>0.3551</v>
      </c>
      <c r="G961" s="13">
        <v>2.42464728561417</v>
      </c>
      <c r="H961" s="13">
        <v>2.42470107999624</v>
      </c>
      <c r="I961" s="13">
        <v>5.87891445963618</v>
      </c>
      <c r="J961" s="13">
        <v>5.87917532733496</v>
      </c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>
      <c r="A962" s="11">
        <v>3.0</v>
      </c>
      <c r="B962" s="13" t="s">
        <v>88</v>
      </c>
      <c r="C962" s="13" t="s">
        <v>112</v>
      </c>
      <c r="D962" s="13">
        <v>5654.0</v>
      </c>
      <c r="E962" s="13">
        <v>0.0</v>
      </c>
      <c r="F962" s="13">
        <v>33.5153</v>
      </c>
      <c r="G962" s="13">
        <v>106.385432201791</v>
      </c>
      <c r="H962" s="13">
        <v>106.387792519773</v>
      </c>
      <c r="I962" s="13">
        <v>11317.860184762</v>
      </c>
      <c r="J962" s="13">
        <v>11318.3623972303</v>
      </c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>
      <c r="A963" s="11">
        <v>3.0</v>
      </c>
      <c r="B963" s="13" t="s">
        <v>88</v>
      </c>
      <c r="C963" s="13" t="s">
        <v>113</v>
      </c>
      <c r="D963" s="13">
        <v>734.0</v>
      </c>
      <c r="E963" s="13">
        <v>0.0</v>
      </c>
      <c r="F963" s="13">
        <v>8.5916</v>
      </c>
      <c r="G963" s="13">
        <v>28.6547144744967</v>
      </c>
      <c r="H963" s="13">
        <v>28.6553502216702</v>
      </c>
      <c r="I963" s="13">
        <v>821.092661614931</v>
      </c>
      <c r="J963" s="13">
        <v>821.129096326576</v>
      </c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>
      <c r="A964" s="11">
        <v>3.0</v>
      </c>
      <c r="B964" s="13" t="s">
        <v>88</v>
      </c>
      <c r="C964" s="13" t="s">
        <v>114</v>
      </c>
      <c r="D964" s="13">
        <v>1236.0</v>
      </c>
      <c r="E964" s="13">
        <v>0.0</v>
      </c>
      <c r="F964" s="13">
        <v>27.3814</v>
      </c>
      <c r="G964" s="13">
        <v>57.3908818570691</v>
      </c>
      <c r="H964" s="13">
        <v>57.3921551585692</v>
      </c>
      <c r="I964" s="13">
        <v>3293.71332033206</v>
      </c>
      <c r="J964" s="13">
        <v>3293.85947374528</v>
      </c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>
      <c r="A965" s="11">
        <v>3.0</v>
      </c>
      <c r="B965" s="13" t="s">
        <v>88</v>
      </c>
      <c r="C965" s="13" t="s">
        <v>115</v>
      </c>
      <c r="D965" s="13">
        <v>945.0</v>
      </c>
      <c r="E965" s="13">
        <v>0.0</v>
      </c>
      <c r="F965" s="13">
        <v>75.8512</v>
      </c>
      <c r="G965" s="13">
        <v>86.0427655738807</v>
      </c>
      <c r="H965" s="13">
        <v>86.0446745597498</v>
      </c>
      <c r="I965" s="13">
        <v>7403.3575076018</v>
      </c>
      <c r="J965" s="13">
        <v>7403.68602009326</v>
      </c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>
      <c r="A966" s="11">
        <v>3.0</v>
      </c>
      <c r="B966" s="13" t="s">
        <v>88</v>
      </c>
      <c r="C966" s="13" t="s">
        <v>116</v>
      </c>
      <c r="D966" s="13">
        <v>2287.0</v>
      </c>
      <c r="E966" s="13">
        <v>0.0</v>
      </c>
      <c r="F966" s="13">
        <v>49.6762</v>
      </c>
      <c r="G966" s="13">
        <v>135.568241889589</v>
      </c>
      <c r="H966" s="13">
        <v>135.571249671317</v>
      </c>
      <c r="I966" s="13">
        <v>18378.7482090343</v>
      </c>
      <c r="J966" s="13">
        <v>18379.5637374426</v>
      </c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>
      <c r="A967" s="11">
        <v>3.0</v>
      </c>
      <c r="B967" s="13" t="s">
        <v>88</v>
      </c>
      <c r="C967" s="13" t="s">
        <v>117</v>
      </c>
      <c r="D967" s="13">
        <v>66.0</v>
      </c>
      <c r="E967" s="13">
        <v>0.0</v>
      </c>
      <c r="F967" s="13">
        <v>0.8343</v>
      </c>
      <c r="G967" s="13">
        <v>2.20042611963831</v>
      </c>
      <c r="H967" s="13">
        <v>2.20047493934256</v>
      </c>
      <c r="I967" s="13">
        <v>4.84187510798652</v>
      </c>
      <c r="J967" s="13">
        <v>4.84208995867467</v>
      </c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>
      <c r="A968" s="11">
        <v>3.0</v>
      </c>
      <c r="B968" s="13" t="s">
        <v>88</v>
      </c>
      <c r="C968" s="13" t="s">
        <v>118</v>
      </c>
      <c r="D968" s="13">
        <v>618.0</v>
      </c>
      <c r="E968" s="13">
        <v>0.0</v>
      </c>
      <c r="F968" s="13">
        <v>5.0501</v>
      </c>
      <c r="G968" s="13">
        <v>16.8390154129916</v>
      </c>
      <c r="H968" s="13">
        <v>16.8393890114255</v>
      </c>
      <c r="I968" s="13">
        <v>283.552440078969</v>
      </c>
      <c r="J968" s="13">
        <v>283.56502227812</v>
      </c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>
      <c r="A969" s="11">
        <v>3.0</v>
      </c>
      <c r="B969" s="13" t="s">
        <v>88</v>
      </c>
      <c r="C969" s="13" t="s">
        <v>119</v>
      </c>
      <c r="D969" s="13">
        <v>1113.0</v>
      </c>
      <c r="E969" s="13">
        <v>3.0</v>
      </c>
      <c r="F969" s="13">
        <v>140.6382</v>
      </c>
      <c r="G969" s="13">
        <v>119.471482555729</v>
      </c>
      <c r="H969" s="13">
        <v>119.47413320707</v>
      </c>
      <c r="I969" s="13">
        <v>14273.435144064</v>
      </c>
      <c r="J969" s="13">
        <v>14274.0685055808</v>
      </c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>
      <c r="A970" s="11">
        <v>3.0</v>
      </c>
      <c r="B970" s="13" t="s">
        <v>88</v>
      </c>
      <c r="C970" s="13" t="s">
        <v>120</v>
      </c>
      <c r="D970" s="13">
        <v>1948.0</v>
      </c>
      <c r="E970" s="13">
        <v>0.0</v>
      </c>
      <c r="F970" s="13">
        <v>72.0516</v>
      </c>
      <c r="G970" s="13">
        <v>116.939179165466</v>
      </c>
      <c r="H970" s="13">
        <v>116.941773633915</v>
      </c>
      <c r="I970" s="13">
        <v>13674.771623893</v>
      </c>
      <c r="J970" s="13">
        <v>13675.3784206459</v>
      </c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>
      <c r="A971" s="11">
        <v>3.0</v>
      </c>
      <c r="B971" s="13" t="s">
        <v>88</v>
      </c>
      <c r="C971" s="13" t="s">
        <v>121</v>
      </c>
      <c r="D971" s="13">
        <v>2472.0</v>
      </c>
      <c r="E971" s="13">
        <v>1.0</v>
      </c>
      <c r="F971" s="13">
        <v>99.9385</v>
      </c>
      <c r="G971" s="13">
        <v>170.857861720047</v>
      </c>
      <c r="H971" s="13">
        <v>170.861652454125</v>
      </c>
      <c r="I971" s="13">
        <v>29192.4089115467</v>
      </c>
      <c r="J971" s="13">
        <v>29193.7042793542</v>
      </c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>
      <c r="A972" s="11">
        <v>3.0</v>
      </c>
      <c r="B972" s="13" t="s">
        <v>88</v>
      </c>
      <c r="C972" s="13" t="s">
        <v>151</v>
      </c>
      <c r="D972" s="13">
        <v>31.0</v>
      </c>
      <c r="E972" s="13">
        <v>0.0</v>
      </c>
      <c r="F972" s="13">
        <v>0.1</v>
      </c>
      <c r="G972" s="13">
        <v>0.689057404222862</v>
      </c>
      <c r="H972" s="13">
        <v>0.68907269197935</v>
      </c>
      <c r="I972" s="13">
        <v>0.474800106314348</v>
      </c>
      <c r="J972" s="13">
        <v>0.474821174831668</v>
      </c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>
      <c r="A973" s="11">
        <v>3.0</v>
      </c>
      <c r="B973" s="13" t="s">
        <v>88</v>
      </c>
      <c r="C973" s="13" t="s">
        <v>152</v>
      </c>
      <c r="D973" s="13">
        <v>491.0</v>
      </c>
      <c r="E973" s="13">
        <v>0.0</v>
      </c>
      <c r="F973" s="13">
        <v>10.8889</v>
      </c>
      <c r="G973" s="13">
        <v>16.2472190050867</v>
      </c>
      <c r="H973" s="13">
        <v>16.247579473643</v>
      </c>
      <c r="I973" s="13">
        <v>263.972125399251</v>
      </c>
      <c r="J973" s="13">
        <v>263.983838752348</v>
      </c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>
      <c r="A974" s="11">
        <v>3.0</v>
      </c>
      <c r="B974" s="13" t="s">
        <v>88</v>
      </c>
      <c r="C974" s="13" t="s">
        <v>153</v>
      </c>
      <c r="D974" s="13">
        <v>141.0</v>
      </c>
      <c r="E974" s="13">
        <v>0.0</v>
      </c>
      <c r="F974" s="13">
        <v>5.5325</v>
      </c>
      <c r="G974" s="13">
        <v>4.92619550442859</v>
      </c>
      <c r="H974" s="13">
        <v>4.92630479935355</v>
      </c>
      <c r="I974" s="13">
        <v>24.2674021478525</v>
      </c>
      <c r="J974" s="13">
        <v>24.2684789761338</v>
      </c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>
      <c r="A975" s="11">
        <v>3.0</v>
      </c>
      <c r="B975" s="13" t="s">
        <v>88</v>
      </c>
      <c r="C975" s="13" t="s">
        <v>154</v>
      </c>
      <c r="D975" s="13">
        <v>78.0</v>
      </c>
      <c r="E975" s="13">
        <v>0.0</v>
      </c>
      <c r="F975" s="13">
        <v>1.2759</v>
      </c>
      <c r="G975" s="13">
        <v>2.91248758470427</v>
      </c>
      <c r="H975" s="13">
        <v>2.91255220254409</v>
      </c>
      <c r="I975" s="13">
        <v>8.48258393105655</v>
      </c>
      <c r="J975" s="13">
        <v>8.48296033254444</v>
      </c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>
      <c r="A976" s="11">
        <v>3.0</v>
      </c>
      <c r="B976" s="13" t="s">
        <v>88</v>
      </c>
      <c r="C976" s="13" t="s">
        <v>155</v>
      </c>
      <c r="D976" s="13">
        <v>35.0</v>
      </c>
      <c r="E976" s="13">
        <v>0.0</v>
      </c>
      <c r="F976" s="13">
        <v>0.0461</v>
      </c>
      <c r="G976" s="13">
        <v>0.658892305199779</v>
      </c>
      <c r="H976" s="13">
        <v>0.658906923698981</v>
      </c>
      <c r="I976" s="13">
        <v>0.434139069851479</v>
      </c>
      <c r="J976" s="13">
        <v>0.434158334098455</v>
      </c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>
      <c r="A977" s="11">
        <v>3.0</v>
      </c>
      <c r="B977" s="13" t="s">
        <v>88</v>
      </c>
      <c r="C977" s="13" t="s">
        <v>156</v>
      </c>
      <c r="D977" s="13">
        <v>1692.0</v>
      </c>
      <c r="E977" s="13">
        <v>3.0</v>
      </c>
      <c r="F977" s="13">
        <v>38.9667</v>
      </c>
      <c r="G977" s="13">
        <v>52.8445434084309</v>
      </c>
      <c r="H977" s="13">
        <v>52.845715842696</v>
      </c>
      <c r="I977" s="13">
        <v>2792.54576804554</v>
      </c>
      <c r="J977" s="13">
        <v>2792.66968292697</v>
      </c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>
      <c r="A978" s="11">
        <v>3.0</v>
      </c>
      <c r="B978" s="13" t="s">
        <v>88</v>
      </c>
      <c r="C978" s="13" t="s">
        <v>157</v>
      </c>
      <c r="D978" s="13">
        <v>52.0</v>
      </c>
      <c r="E978" s="13">
        <v>0.0</v>
      </c>
      <c r="F978" s="13">
        <v>1.0275</v>
      </c>
      <c r="G978" s="13">
        <v>2.25224093641207</v>
      </c>
      <c r="H978" s="13">
        <v>2.25229090570458</v>
      </c>
      <c r="I978" s="13">
        <v>5.07258923565035</v>
      </c>
      <c r="J978" s="13">
        <v>5.07281432391959</v>
      </c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>
      <c r="A979" s="11">
        <v>3.0</v>
      </c>
      <c r="B979" s="13" t="s">
        <v>88</v>
      </c>
      <c r="C979" s="13" t="s">
        <v>158</v>
      </c>
      <c r="D979" s="13">
        <v>352.0</v>
      </c>
      <c r="E979" s="13">
        <v>0.0</v>
      </c>
      <c r="F979" s="13">
        <v>2.681</v>
      </c>
      <c r="G979" s="13">
        <v>8.70016482989949</v>
      </c>
      <c r="H979" s="13">
        <v>8.70035785590939</v>
      </c>
      <c r="I979" s="13">
        <v>75.6928680674201</v>
      </c>
      <c r="J979" s="13">
        <v>75.6962268208842</v>
      </c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>
      <c r="A980" s="11">
        <v>3.0</v>
      </c>
      <c r="B980" s="13" t="s">
        <v>88</v>
      </c>
      <c r="C980" s="13" t="s">
        <v>159</v>
      </c>
      <c r="D980" s="13">
        <v>17.0</v>
      </c>
      <c r="E980" s="13">
        <v>0.0</v>
      </c>
      <c r="F980" s="13">
        <v>2.2247</v>
      </c>
      <c r="G980" s="13">
        <v>1.74896038958597</v>
      </c>
      <c r="H980" s="13">
        <v>1.74899919285603</v>
      </c>
      <c r="I980" s="13">
        <v>3.0588624443407</v>
      </c>
      <c r="J980" s="13">
        <v>3.05899817661104</v>
      </c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>
      <c r="A981" s="11">
        <v>3.0</v>
      </c>
      <c r="B981" s="13" t="s">
        <v>88</v>
      </c>
      <c r="C981" s="13" t="s">
        <v>160</v>
      </c>
      <c r="D981" s="13">
        <v>399.0</v>
      </c>
      <c r="E981" s="13">
        <v>0.0</v>
      </c>
      <c r="F981" s="13">
        <v>3.5475</v>
      </c>
      <c r="G981" s="13">
        <v>11.6040592351777</v>
      </c>
      <c r="H981" s="13">
        <v>11.604316688375</v>
      </c>
      <c r="I981" s="13">
        <v>134.654190733513</v>
      </c>
      <c r="J981" s="13">
        <v>134.660165804099</v>
      </c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>
      <c r="A982" s="11">
        <v>3.0</v>
      </c>
      <c r="B982" s="13" t="s">
        <v>88</v>
      </c>
      <c r="C982" s="13" t="s">
        <v>161</v>
      </c>
      <c r="D982" s="13">
        <v>23.0</v>
      </c>
      <c r="E982" s="13">
        <v>0.0</v>
      </c>
      <c r="F982" s="13">
        <v>1.795</v>
      </c>
      <c r="G982" s="13">
        <v>1.58571233948106</v>
      </c>
      <c r="H982" s="13">
        <v>1.58574752085196</v>
      </c>
      <c r="I982" s="13">
        <v>2.51448362358252</v>
      </c>
      <c r="J982" s="13">
        <v>2.51459519988814</v>
      </c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>
      <c r="A983" s="11">
        <v>3.0</v>
      </c>
      <c r="B983" s="13" t="s">
        <v>88</v>
      </c>
      <c r="C983" s="13" t="s">
        <v>162</v>
      </c>
      <c r="D983" s="13">
        <v>296.0</v>
      </c>
      <c r="E983" s="13">
        <v>0.0</v>
      </c>
      <c r="F983" s="13">
        <v>0.9395</v>
      </c>
      <c r="G983" s="13">
        <v>4.39905764575563</v>
      </c>
      <c r="H983" s="13">
        <v>4.39915524534843</v>
      </c>
      <c r="I983" s="13">
        <v>19.3517081706811</v>
      </c>
      <c r="J983" s="13">
        <v>19.3525668726766</v>
      </c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>
      <c r="A984" s="11">
        <v>3.0</v>
      </c>
      <c r="B984" s="13" t="s">
        <v>88</v>
      </c>
      <c r="C984" s="13" t="s">
        <v>163</v>
      </c>
      <c r="D984" s="13">
        <v>139.0</v>
      </c>
      <c r="E984" s="13">
        <v>0.0</v>
      </c>
      <c r="F984" s="13">
        <v>1.2797</v>
      </c>
      <c r="G984" s="13">
        <v>2.31048527596</v>
      </c>
      <c r="H984" s="13">
        <v>2.31053653748923</v>
      </c>
      <c r="I984" s="13">
        <v>5.33834221042799</v>
      </c>
      <c r="J984" s="13">
        <v>5.33857909107275</v>
      </c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>
      <c r="A985" s="11">
        <v>3.0</v>
      </c>
      <c r="B985" s="13" t="s">
        <v>88</v>
      </c>
      <c r="C985" s="13" t="s">
        <v>164</v>
      </c>
      <c r="D985" s="13">
        <v>249.0</v>
      </c>
      <c r="E985" s="13">
        <v>0.0</v>
      </c>
      <c r="F985" s="13">
        <v>14.2147</v>
      </c>
      <c r="G985" s="13">
        <v>13.0752393838009</v>
      </c>
      <c r="H985" s="13">
        <v>13.0755294773033</v>
      </c>
      <c r="I985" s="13">
        <v>170.961884943699</v>
      </c>
      <c r="J985" s="13">
        <v>170.969471111828</v>
      </c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>
      <c r="A986" s="11">
        <v>3.0</v>
      </c>
      <c r="B986" s="13" t="s">
        <v>88</v>
      </c>
      <c r="C986" s="13" t="s">
        <v>165</v>
      </c>
      <c r="D986" s="13">
        <v>640.0</v>
      </c>
      <c r="E986" s="13">
        <v>0.0</v>
      </c>
      <c r="F986" s="13">
        <v>5.0558</v>
      </c>
      <c r="G986" s="13">
        <v>14.4584999914808</v>
      </c>
      <c r="H986" s="13">
        <v>14.4588207746633</v>
      </c>
      <c r="I986" s="13">
        <v>209.048222003651</v>
      </c>
      <c r="J986" s="13">
        <v>209.057498193835</v>
      </c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>
      <c r="A987" s="11">
        <v>3.0</v>
      </c>
      <c r="B987" s="13" t="s">
        <v>88</v>
      </c>
      <c r="C987" s="13" t="s">
        <v>166</v>
      </c>
      <c r="D987" s="13">
        <v>1.0</v>
      </c>
      <c r="E987" s="13">
        <v>0.0</v>
      </c>
      <c r="F987" s="13">
        <v>0.0016</v>
      </c>
      <c r="G987" s="13">
        <v>0.0404851745815651</v>
      </c>
      <c r="H987" s="13">
        <v>0.0404860728049737</v>
      </c>
      <c r="I987" s="13">
        <v>0.0016390493608998</v>
      </c>
      <c r="J987" s="13">
        <v>0.00163912209116963</v>
      </c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>
      <c r="A988" s="11">
        <v>3.0</v>
      </c>
      <c r="B988" s="13" t="s">
        <v>88</v>
      </c>
      <c r="C988" s="13" t="s">
        <v>167</v>
      </c>
      <c r="D988" s="13">
        <v>18.0</v>
      </c>
      <c r="E988" s="13">
        <v>0.0</v>
      </c>
      <c r="F988" s="13">
        <v>0.5049</v>
      </c>
      <c r="G988" s="13">
        <v>1.10060385057894</v>
      </c>
      <c r="H988" s="13">
        <v>1.10062826910134</v>
      </c>
      <c r="I988" s="13">
        <v>1.21132883590919</v>
      </c>
      <c r="J988" s="13">
        <v>1.21138258674501</v>
      </c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>
      <c r="A989" s="11">
        <v>3.0</v>
      </c>
      <c r="B989" s="13" t="s">
        <v>88</v>
      </c>
      <c r="C989" s="13" t="s">
        <v>168</v>
      </c>
      <c r="D989" s="13">
        <v>386.0</v>
      </c>
      <c r="E989" s="13">
        <v>3.0</v>
      </c>
      <c r="F989" s="13">
        <v>31.7103</v>
      </c>
      <c r="G989" s="13">
        <v>23.0611880184618</v>
      </c>
      <c r="H989" s="13">
        <v>23.0616996649873</v>
      </c>
      <c r="I989" s="13">
        <v>531.818392822849</v>
      </c>
      <c r="J989" s="13">
        <v>531.841991438079</v>
      </c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>
      <c r="A990" s="11">
        <v>3.0</v>
      </c>
      <c r="B990" s="13" t="s">
        <v>88</v>
      </c>
      <c r="C990" s="13" t="s">
        <v>169</v>
      </c>
      <c r="D990" s="13">
        <v>263.0</v>
      </c>
      <c r="E990" s="13">
        <v>0.0</v>
      </c>
      <c r="F990" s="13">
        <v>7.7841</v>
      </c>
      <c r="G990" s="13">
        <v>10.3728657588384</v>
      </c>
      <c r="H990" s="13">
        <v>10.3730958961896</v>
      </c>
      <c r="I990" s="13">
        <v>107.596344050883</v>
      </c>
      <c r="J990" s="13">
        <v>107.601118471546</v>
      </c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>
      <c r="A991" s="11">
        <v>3.0</v>
      </c>
      <c r="B991" s="13" t="s">
        <v>88</v>
      </c>
      <c r="C991" s="13" t="s">
        <v>170</v>
      </c>
      <c r="D991" s="13">
        <v>581.0</v>
      </c>
      <c r="E991" s="13">
        <v>1.0</v>
      </c>
      <c r="F991" s="13">
        <v>8.8953</v>
      </c>
      <c r="G991" s="13">
        <v>14.1565735978291</v>
      </c>
      <c r="H991" s="13">
        <v>14.1568876823285</v>
      </c>
      <c r="I991" s="13">
        <v>200.408576030752</v>
      </c>
      <c r="J991" s="13">
        <v>200.417468850064</v>
      </c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>
      <c r="A992" s="11">
        <v>3.0</v>
      </c>
      <c r="B992" s="13" t="s">
        <v>88</v>
      </c>
      <c r="C992" s="13" t="s">
        <v>122</v>
      </c>
      <c r="D992" s="13">
        <v>1.0</v>
      </c>
      <c r="E992" s="13">
        <v>0.0695187165775401</v>
      </c>
      <c r="F992" s="13">
        <v>0.741678453438791</v>
      </c>
      <c r="G992" s="13">
        <v>0.263049935047986</v>
      </c>
      <c r="H992" s="13">
        <v>0.263055771199411</v>
      </c>
      <c r="I992" s="13">
        <v>0.06919526832875</v>
      </c>
      <c r="J992" s="13">
        <v>0.0691983387613169</v>
      </c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>
      <c r="A993" s="11">
        <v>3.0</v>
      </c>
      <c r="B993" s="13" t="s">
        <v>88</v>
      </c>
      <c r="C993" s="13" t="s">
        <v>123</v>
      </c>
      <c r="D993" s="13">
        <v>412.0</v>
      </c>
      <c r="E993" s="13">
        <v>0.0</v>
      </c>
      <c r="F993" s="13">
        <v>8.3843</v>
      </c>
      <c r="G993" s="13">
        <v>21.3601133164602</v>
      </c>
      <c r="H993" s="13">
        <v>21.3605872221304</v>
      </c>
      <c r="I993" s="13">
        <v>456.254440892021</v>
      </c>
      <c r="J993" s="13">
        <v>456.27468647424</v>
      </c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>
      <c r="A994" s="11">
        <v>3.0</v>
      </c>
      <c r="B994" s="13" t="s">
        <v>88</v>
      </c>
      <c r="C994" s="13" t="s">
        <v>124</v>
      </c>
      <c r="D994" s="13">
        <v>78232.0</v>
      </c>
      <c r="E994" s="13">
        <v>0.0</v>
      </c>
      <c r="F994" s="13">
        <v>556.5172</v>
      </c>
      <c r="G994" s="13">
        <v>1496.33780634687</v>
      </c>
      <c r="H994" s="13">
        <v>1496.37100481171</v>
      </c>
      <c r="I994" s="13">
        <v>2239026.83070297</v>
      </c>
      <c r="J994" s="13">
        <v>2239126.18404121</v>
      </c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>
      <c r="A995" s="11">
        <v>3.0</v>
      </c>
      <c r="B995" s="13" t="s">
        <v>88</v>
      </c>
      <c r="C995" s="13" t="s">
        <v>125</v>
      </c>
      <c r="D995" s="13">
        <v>26621.0</v>
      </c>
      <c r="E995" s="13">
        <v>0.0</v>
      </c>
      <c r="F995" s="13">
        <v>127.9909</v>
      </c>
      <c r="G995" s="13">
        <v>711.256826408329</v>
      </c>
      <c r="H995" s="13">
        <v>711.272606691794</v>
      </c>
      <c r="I995" s="13">
        <v>505886.273112448</v>
      </c>
      <c r="J995" s="13">
        <v>505908.72103014</v>
      </c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>
      <c r="A996" s="11">
        <v>3.0</v>
      </c>
      <c r="B996" s="13" t="s">
        <v>88</v>
      </c>
      <c r="C996" s="13" t="s">
        <v>126</v>
      </c>
      <c r="D996" s="13">
        <v>15.0</v>
      </c>
      <c r="E996" s="13">
        <v>1.0</v>
      </c>
      <c r="F996" s="13">
        <v>2.4275</v>
      </c>
      <c r="G996" s="13">
        <v>1.71966965613333</v>
      </c>
      <c r="H996" s="13">
        <v>1.7197078095452</v>
      </c>
      <c r="I996" s="13">
        <v>2.95726372622573</v>
      </c>
      <c r="J996" s="13">
        <v>2.95739495021075</v>
      </c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>
      <c r="A997" s="11">
        <v>3.0</v>
      </c>
      <c r="B997" s="13" t="s">
        <v>88</v>
      </c>
      <c r="C997" s="13" t="s">
        <v>127</v>
      </c>
      <c r="D997" s="13">
        <v>74.0</v>
      </c>
      <c r="E997" s="13">
        <v>0.0</v>
      </c>
      <c r="F997" s="13">
        <v>1.3256</v>
      </c>
      <c r="G997" s="13">
        <v>4.28634328684369</v>
      </c>
      <c r="H997" s="13">
        <v>4.28643838570192</v>
      </c>
      <c r="I997" s="13">
        <v>18.37273877267</v>
      </c>
      <c r="J997" s="13">
        <v>18.3735540344188</v>
      </c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>
      <c r="A998" s="11">
        <v>3.0</v>
      </c>
      <c r="B998" s="13" t="s">
        <v>88</v>
      </c>
      <c r="C998" s="13" t="s">
        <v>128</v>
      </c>
      <c r="D998" s="13">
        <v>78.0</v>
      </c>
      <c r="E998" s="13">
        <v>1.0</v>
      </c>
      <c r="F998" s="13">
        <v>3.7531</v>
      </c>
      <c r="G998" s="13">
        <v>5.14477300314023</v>
      </c>
      <c r="H998" s="13">
        <v>5.14488714752991</v>
      </c>
      <c r="I998" s="13">
        <v>26.4686892538405</v>
      </c>
      <c r="J998" s="13">
        <v>26.4698637608184</v>
      </c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>
      <c r="A999" s="11">
        <v>3.0</v>
      </c>
      <c r="B999" s="13" t="s">
        <v>88</v>
      </c>
      <c r="C999" s="13" t="s">
        <v>129</v>
      </c>
      <c r="D999" s="13">
        <v>1073.0</v>
      </c>
      <c r="E999" s="13">
        <v>1.0</v>
      </c>
      <c r="F999" s="13">
        <v>29.479</v>
      </c>
      <c r="G999" s="13">
        <v>60.6468988260323</v>
      </c>
      <c r="H999" s="13">
        <v>60.6482443670792</v>
      </c>
      <c r="I999" s="13">
        <v>3678.046337215</v>
      </c>
      <c r="J999" s="13">
        <v>3678.20954480895</v>
      </c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>
      <c r="A1000" s="11">
        <v>3.0</v>
      </c>
      <c r="B1000" s="13" t="s">
        <v>88</v>
      </c>
      <c r="C1000" s="13" t="s">
        <v>130</v>
      </c>
      <c r="D1000" s="13">
        <v>584.0</v>
      </c>
      <c r="E1000" s="13">
        <v>0.0</v>
      </c>
      <c r="F1000" s="13">
        <v>10.8184</v>
      </c>
      <c r="G1000" s="13">
        <v>24.6488473745916</v>
      </c>
      <c r="H1000" s="13">
        <v>24.6493942456854</v>
      </c>
      <c r="I1000" s="13">
        <v>607.565676895911</v>
      </c>
      <c r="J1000" s="13">
        <v>607.592636679231</v>
      </c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>
      <c r="A1001" s="11">
        <v>3.0</v>
      </c>
      <c r="B1001" s="13" t="s">
        <v>89</v>
      </c>
      <c r="C1001" s="13" t="s">
        <v>60</v>
      </c>
      <c r="D1001" s="13">
        <v>268.0</v>
      </c>
      <c r="E1001" s="13">
        <v>0.0</v>
      </c>
      <c r="F1001" s="13">
        <v>1.0753</v>
      </c>
      <c r="G1001" s="13">
        <v>7.08644504650211</v>
      </c>
      <c r="H1001" s="13">
        <v>7.08645556831323</v>
      </c>
      <c r="I1001" s="13">
        <v>50.2177033970944</v>
      </c>
      <c r="J1001" s="13">
        <v>50.2178525216776</v>
      </c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>
      <c r="A1002" s="11">
        <v>3.0</v>
      </c>
      <c r="B1002" s="13" t="s">
        <v>89</v>
      </c>
      <c r="C1002" s="13" t="s">
        <v>61</v>
      </c>
      <c r="D1002" s="13">
        <v>4831.0</v>
      </c>
      <c r="E1002" s="13">
        <v>0.0</v>
      </c>
      <c r="F1002" s="13">
        <v>49.2955</v>
      </c>
      <c r="G1002" s="13">
        <v>116.879143510423</v>
      </c>
      <c r="H1002" s="13">
        <v>116.879317050225</v>
      </c>
      <c r="I1002" s="13">
        <v>13660.7341877301</v>
      </c>
      <c r="J1002" s="13">
        <v>13660.7747541271</v>
      </c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  <row r="1003">
      <c r="A1003" s="11">
        <v>3.0</v>
      </c>
      <c r="B1003" s="13" t="s">
        <v>89</v>
      </c>
      <c r="C1003" s="13" t="s">
        <v>64</v>
      </c>
      <c r="D1003" s="13">
        <v>667.0</v>
      </c>
      <c r="E1003" s="13">
        <v>0.0</v>
      </c>
      <c r="F1003" s="13">
        <v>18.5486</v>
      </c>
      <c r="G1003" s="13">
        <v>25.9256376932692</v>
      </c>
      <c r="H1003" s="13">
        <v>25.9256761871347</v>
      </c>
      <c r="I1003" s="13">
        <v>672.138689802662</v>
      </c>
      <c r="J1003" s="13">
        <v>672.140685760167</v>
      </c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</row>
    <row r="1004">
      <c r="A1004" s="11">
        <v>3.0</v>
      </c>
      <c r="B1004" s="13" t="s">
        <v>89</v>
      </c>
      <c r="C1004" s="13" t="s">
        <v>65</v>
      </c>
      <c r="D1004" s="13">
        <v>427.0</v>
      </c>
      <c r="E1004" s="13">
        <v>0.0</v>
      </c>
      <c r="F1004" s="13">
        <v>6.9014</v>
      </c>
      <c r="G1004" s="13">
        <v>17.9973733380035</v>
      </c>
      <c r="H1004" s="13">
        <v>17.9974000601416</v>
      </c>
      <c r="I1004" s="13">
        <v>323.905447067481</v>
      </c>
      <c r="J1004" s="13">
        <v>323.906408924785</v>
      </c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</row>
    <row r="1005">
      <c r="A1005" s="11">
        <v>3.0</v>
      </c>
      <c r="B1005" s="13" t="s">
        <v>89</v>
      </c>
      <c r="C1005" s="13" t="s">
        <v>66</v>
      </c>
      <c r="D1005" s="13">
        <v>1115.0</v>
      </c>
      <c r="E1005" s="13">
        <v>0.0</v>
      </c>
      <c r="F1005" s="13">
        <v>0.4647</v>
      </c>
      <c r="G1005" s="13">
        <v>13.6152241796027</v>
      </c>
      <c r="H1005" s="13">
        <v>13.6152443952138</v>
      </c>
      <c r="I1005" s="13">
        <v>185.37432946084</v>
      </c>
      <c r="J1005" s="13">
        <v>185.374879941402</v>
      </c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</row>
    <row r="1006">
      <c r="A1006" s="11">
        <v>3.0</v>
      </c>
      <c r="B1006" s="13" t="s">
        <v>89</v>
      </c>
      <c r="C1006" s="13" t="s">
        <v>69</v>
      </c>
      <c r="D1006" s="13">
        <v>1.1000395E7</v>
      </c>
      <c r="E1006" s="13">
        <v>0.0</v>
      </c>
      <c r="F1006" s="13">
        <v>2623.0877</v>
      </c>
      <c r="G1006" s="13">
        <v>72667.1299018258</v>
      </c>
      <c r="H1006" s="13">
        <v>72667.2377965191</v>
      </c>
      <c r="I1006" s="13">
        <v>5.28051176816882E9</v>
      </c>
      <c r="J1006" s="13">
        <v>5.28052744897585E9</v>
      </c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</row>
    <row r="1007">
      <c r="A1007" s="11">
        <v>3.0</v>
      </c>
      <c r="B1007" s="13" t="s">
        <v>89</v>
      </c>
      <c r="C1007" s="13" t="s">
        <v>71</v>
      </c>
      <c r="D1007" s="13">
        <v>14572.0</v>
      </c>
      <c r="E1007" s="13">
        <v>4.0</v>
      </c>
      <c r="F1007" s="13">
        <v>288.2587</v>
      </c>
      <c r="G1007" s="13">
        <v>514.795648144377</v>
      </c>
      <c r="H1007" s="13">
        <v>514.796412502604</v>
      </c>
      <c r="I1007" s="13">
        <v>265014.559348389</v>
      </c>
      <c r="J1007" s="13">
        <v>265015.346325551</v>
      </c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</row>
    <row r="1008">
      <c r="A1008" s="11">
        <v>3.0</v>
      </c>
      <c r="B1008" s="13" t="s">
        <v>89</v>
      </c>
      <c r="C1008" s="13" t="s">
        <v>72</v>
      </c>
      <c r="D1008" s="13">
        <v>542.0</v>
      </c>
      <c r="E1008" s="13">
        <v>0.0</v>
      </c>
      <c r="F1008" s="13">
        <v>4.1049</v>
      </c>
      <c r="G1008" s="13">
        <v>11.3079990246738</v>
      </c>
      <c r="H1008" s="13">
        <v>11.3080158145633</v>
      </c>
      <c r="I1008" s="13">
        <v>127.870841942023</v>
      </c>
      <c r="J1008" s="13">
        <v>127.871221662415</v>
      </c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</row>
    <row r="1009">
      <c r="A1009" s="11">
        <v>3.0</v>
      </c>
      <c r="B1009" s="13" t="s">
        <v>89</v>
      </c>
      <c r="C1009" s="13" t="s">
        <v>75</v>
      </c>
      <c r="D1009" s="13">
        <v>7434.0</v>
      </c>
      <c r="E1009" s="13">
        <v>0.0</v>
      </c>
      <c r="F1009" s="13">
        <v>14.3225</v>
      </c>
      <c r="G1009" s="13">
        <v>96.2030210242174</v>
      </c>
      <c r="H1009" s="13">
        <v>96.2031638645286</v>
      </c>
      <c r="I1009" s="13">
        <v>9255.02125418602</v>
      </c>
      <c r="J1009" s="13">
        <v>9255.04873754534</v>
      </c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</row>
    <row r="1010">
      <c r="A1010" s="11">
        <v>3.0</v>
      </c>
      <c r="B1010" s="13" t="s">
        <v>89</v>
      </c>
      <c r="C1010" s="13" t="s">
        <v>77</v>
      </c>
      <c r="D1010" s="13">
        <v>21.0</v>
      </c>
      <c r="E1010" s="13">
        <v>-1.0</v>
      </c>
      <c r="F1010" s="13">
        <v>2.0219</v>
      </c>
      <c r="G1010" s="13">
        <v>1.8879043153276</v>
      </c>
      <c r="H1010" s="13">
        <v>1.88790711844996</v>
      </c>
      <c r="I1010" s="13">
        <v>3.56418270383257</v>
      </c>
      <c r="J1010" s="13">
        <v>3.56419328789405</v>
      </c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</row>
    <row r="1011">
      <c r="A1011" s="11">
        <v>3.0</v>
      </c>
      <c r="B1011" s="13" t="s">
        <v>89</v>
      </c>
      <c r="C1011" s="13" t="s">
        <v>80</v>
      </c>
      <c r="D1011" s="13">
        <v>2162.0</v>
      </c>
      <c r="E1011" s="13">
        <v>0.0</v>
      </c>
      <c r="F1011" s="13">
        <v>8.5734</v>
      </c>
      <c r="G1011" s="13">
        <v>37.7169546536497</v>
      </c>
      <c r="H1011" s="13">
        <v>37.7170106550256</v>
      </c>
      <c r="I1011" s="13">
        <v>1422.56866834547</v>
      </c>
      <c r="J1011" s="13">
        <v>1422.57289275131</v>
      </c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</row>
    <row r="1012">
      <c r="A1012" s="11">
        <v>3.0</v>
      </c>
      <c r="B1012" s="13" t="s">
        <v>89</v>
      </c>
      <c r="C1012" s="13" t="s">
        <v>86</v>
      </c>
      <c r="D1012" s="13">
        <v>375.0</v>
      </c>
      <c r="E1012" s="13">
        <v>0.0</v>
      </c>
      <c r="F1012" s="13">
        <v>0.2601</v>
      </c>
      <c r="G1012" s="13">
        <v>3.02950957618551</v>
      </c>
      <c r="H1012" s="13">
        <v>3.02951407434041</v>
      </c>
      <c r="I1012" s="13">
        <v>9.17792827219972</v>
      </c>
      <c r="J1012" s="13">
        <v>9.17795552662666</v>
      </c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</row>
    <row r="1013">
      <c r="A1013" s="11">
        <v>3.0</v>
      </c>
      <c r="B1013" s="13" t="s">
        <v>89</v>
      </c>
      <c r="C1013" s="13" t="s">
        <v>90</v>
      </c>
      <c r="D1013" s="13">
        <v>0.0</v>
      </c>
      <c r="E1013" s="13">
        <v>0.0</v>
      </c>
      <c r="F1013" s="13">
        <v>0.0</v>
      </c>
      <c r="G1013" s="13">
        <v>0.0</v>
      </c>
      <c r="H1013" s="13">
        <v>0.0</v>
      </c>
      <c r="I1013" s="13">
        <v>0.0</v>
      </c>
      <c r="J1013" s="13">
        <v>0.0</v>
      </c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</row>
    <row r="1014">
      <c r="A1014" s="11">
        <v>3.0</v>
      </c>
      <c r="B1014" s="13" t="s">
        <v>89</v>
      </c>
      <c r="C1014" s="13" t="s">
        <v>92</v>
      </c>
      <c r="D1014" s="13">
        <v>241.0</v>
      </c>
      <c r="E1014" s="13">
        <v>0.0</v>
      </c>
      <c r="F1014" s="13">
        <v>0.1011</v>
      </c>
      <c r="G1014" s="13">
        <v>3.07961934734661</v>
      </c>
      <c r="H1014" s="13">
        <v>3.07962391990349</v>
      </c>
      <c r="I1014" s="13">
        <v>9.48405532455157</v>
      </c>
      <c r="J1014" s="13">
        <v>9.48408348804176</v>
      </c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</row>
    <row r="1015">
      <c r="A1015" s="11">
        <v>3.0</v>
      </c>
      <c r="B1015" s="13" t="s">
        <v>89</v>
      </c>
      <c r="C1015" s="13" t="s">
        <v>97</v>
      </c>
      <c r="D1015" s="13">
        <v>689.0</v>
      </c>
      <c r="E1015" s="13">
        <v>0.0</v>
      </c>
      <c r="F1015" s="13">
        <v>8.3964</v>
      </c>
      <c r="G1015" s="13">
        <v>16.4973820915514</v>
      </c>
      <c r="H1015" s="13">
        <v>16.4974065865326</v>
      </c>
      <c r="I1015" s="13">
        <v>272.163615874642</v>
      </c>
      <c r="J1015" s="13">
        <v>272.164424081371</v>
      </c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</row>
    <row r="1016">
      <c r="A1016" s="11">
        <v>3.0</v>
      </c>
      <c r="B1016" s="13" t="s">
        <v>89</v>
      </c>
      <c r="C1016" s="13" t="s">
        <v>99</v>
      </c>
      <c r="D1016" s="13">
        <v>689.0</v>
      </c>
      <c r="E1016" s="13">
        <v>0.0</v>
      </c>
      <c r="F1016" s="13">
        <v>3.7142</v>
      </c>
      <c r="G1016" s="13">
        <v>10.0512445598791</v>
      </c>
      <c r="H1016" s="13">
        <v>10.0512594837649</v>
      </c>
      <c r="I1016" s="13">
        <v>101.027517202499</v>
      </c>
      <c r="J1016" s="13">
        <v>101.027817209974</v>
      </c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</row>
    <row r="1017">
      <c r="A1017" s="11">
        <v>3.0</v>
      </c>
      <c r="B1017" s="13" t="s">
        <v>89</v>
      </c>
      <c r="C1017" s="13" t="s">
        <v>100</v>
      </c>
      <c r="D1017" s="13">
        <v>4647.0</v>
      </c>
      <c r="E1017" s="13">
        <v>0.0</v>
      </c>
      <c r="F1017" s="13">
        <v>1.9061</v>
      </c>
      <c r="G1017" s="13">
        <v>47.1400553419703</v>
      </c>
      <c r="H1017" s="13">
        <v>47.1401253345766</v>
      </c>
      <c r="I1017" s="13">
        <v>2222.18481764402</v>
      </c>
      <c r="J1017" s="13">
        <v>2222.19141655959</v>
      </c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</row>
    <row r="1018">
      <c r="A1018" s="11">
        <v>3.0</v>
      </c>
      <c r="B1018" s="13" t="s">
        <v>89</v>
      </c>
      <c r="C1018" s="13" t="s">
        <v>101</v>
      </c>
      <c r="D1018" s="13">
        <v>4691.0</v>
      </c>
      <c r="E1018" s="13">
        <v>1.0</v>
      </c>
      <c r="F1018" s="13">
        <v>29.582</v>
      </c>
      <c r="G1018" s="13">
        <v>71.2189212863617</v>
      </c>
      <c r="H1018" s="13">
        <v>71.219027030784</v>
      </c>
      <c r="I1018" s="13">
        <v>5072.13474919298</v>
      </c>
      <c r="J1018" s="13">
        <v>5072.14981121154</v>
      </c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</row>
    <row r="1019">
      <c r="A1019" s="11">
        <v>3.0</v>
      </c>
      <c r="B1019" s="13" t="s">
        <v>89</v>
      </c>
      <c r="C1019" s="13" t="s">
        <v>102</v>
      </c>
      <c r="D1019" s="13">
        <v>399.0</v>
      </c>
      <c r="E1019" s="13">
        <v>0.0</v>
      </c>
      <c r="F1019" s="13">
        <v>5.573</v>
      </c>
      <c r="G1019" s="13">
        <v>11.377028719301</v>
      </c>
      <c r="H1019" s="13">
        <v>11.3770456116845</v>
      </c>
      <c r="I1019" s="13">
        <v>129.436782479801</v>
      </c>
      <c r="J1019" s="13">
        <v>129.43716685035</v>
      </c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</row>
    <row r="1020">
      <c r="A1020" s="11">
        <v>3.0</v>
      </c>
      <c r="B1020" s="13" t="s">
        <v>89</v>
      </c>
      <c r="C1020" s="13" t="s">
        <v>103</v>
      </c>
      <c r="D1020" s="13">
        <v>318.0</v>
      </c>
      <c r="E1020" s="13">
        <v>0.0</v>
      </c>
      <c r="F1020" s="13">
        <v>3.5866</v>
      </c>
      <c r="G1020" s="13">
        <v>9.63126196787062</v>
      </c>
      <c r="H1020" s="13">
        <v>9.63127626817473</v>
      </c>
      <c r="I1020" s="13">
        <v>92.761207093751</v>
      </c>
      <c r="J1020" s="13">
        <v>92.7614825539057</v>
      </c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</row>
    <row r="1021">
      <c r="A1021" s="11">
        <v>3.0</v>
      </c>
      <c r="B1021" s="13" t="s">
        <v>89</v>
      </c>
      <c r="C1021" s="13" t="s">
        <v>104</v>
      </c>
      <c r="D1021" s="13">
        <v>186.0</v>
      </c>
      <c r="E1021" s="13">
        <v>0.0</v>
      </c>
      <c r="F1021" s="13">
        <v>0.8307</v>
      </c>
      <c r="G1021" s="13">
        <v>4.82080494073914</v>
      </c>
      <c r="H1021" s="13">
        <v>4.82081209857338</v>
      </c>
      <c r="I1021" s="13">
        <v>23.2401602766549</v>
      </c>
      <c r="J1021" s="13">
        <v>23.2402292897514</v>
      </c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</row>
    <row r="1022">
      <c r="A1022" s="11">
        <v>3.0</v>
      </c>
      <c r="B1022" s="13" t="s">
        <v>89</v>
      </c>
      <c r="C1022" s="13" t="s">
        <v>105</v>
      </c>
      <c r="D1022" s="13">
        <v>226.0</v>
      </c>
      <c r="E1022" s="13">
        <v>0.0</v>
      </c>
      <c r="F1022" s="13">
        <v>1.5073</v>
      </c>
      <c r="G1022" s="13">
        <v>6.33671186052772</v>
      </c>
      <c r="H1022" s="13">
        <v>6.33672126915008</v>
      </c>
      <c r="I1022" s="13">
        <v>40.1539172033527</v>
      </c>
      <c r="J1022" s="13">
        <v>40.154036442899</v>
      </c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</row>
    <row r="1023">
      <c r="A1023" s="11">
        <v>3.0</v>
      </c>
      <c r="B1023" s="13" t="s">
        <v>89</v>
      </c>
      <c r="C1023" s="13" t="s">
        <v>106</v>
      </c>
      <c r="D1023" s="13">
        <v>669.0</v>
      </c>
      <c r="E1023" s="13">
        <v>0.0</v>
      </c>
      <c r="F1023" s="13">
        <v>1.3524</v>
      </c>
      <c r="G1023" s="13">
        <v>7.82020133296899</v>
      </c>
      <c r="H1023" s="13">
        <v>7.82021294424668</v>
      </c>
      <c r="I1023" s="13">
        <v>61.1555488881699</v>
      </c>
      <c r="J1023" s="13">
        <v>61.1557304933634</v>
      </c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</row>
    <row r="1024">
      <c r="A1024" s="11">
        <v>3.0</v>
      </c>
      <c r="B1024" s="13" t="s">
        <v>89</v>
      </c>
      <c r="C1024" s="13" t="s">
        <v>107</v>
      </c>
      <c r="D1024" s="13">
        <v>4690.0</v>
      </c>
      <c r="E1024" s="13">
        <v>0.0</v>
      </c>
      <c r="F1024" s="13">
        <v>22.6672</v>
      </c>
      <c r="G1024" s="13">
        <v>67.8012270428238</v>
      </c>
      <c r="H1024" s="13">
        <v>67.8013277127224</v>
      </c>
      <c r="I1024" s="13">
        <v>4597.00638851254</v>
      </c>
      <c r="J1024" s="13">
        <v>4597.02003960798</v>
      </c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</row>
    <row r="1025">
      <c r="A1025" s="11">
        <v>3.0</v>
      </c>
      <c r="B1025" s="13" t="s">
        <v>89</v>
      </c>
      <c r="C1025" s="13" t="s">
        <v>108</v>
      </c>
      <c r="D1025" s="13">
        <v>689.0</v>
      </c>
      <c r="E1025" s="13">
        <v>0.0</v>
      </c>
      <c r="F1025" s="13">
        <v>2.7612</v>
      </c>
      <c r="G1025" s="13">
        <v>10.7252508639208</v>
      </c>
      <c r="H1025" s="13">
        <v>10.7252667885576</v>
      </c>
      <c r="I1025" s="13">
        <v>115.031006094034</v>
      </c>
      <c r="J1025" s="13">
        <v>115.031347685738</v>
      </c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</row>
    <row r="1026">
      <c r="A1026" s="11">
        <v>3.0</v>
      </c>
      <c r="B1026" s="13" t="s">
        <v>89</v>
      </c>
      <c r="C1026" s="13" t="s">
        <v>109</v>
      </c>
      <c r="D1026" s="13">
        <v>4691.0</v>
      </c>
      <c r="E1026" s="13">
        <v>0.0</v>
      </c>
      <c r="F1026" s="13">
        <v>6.0982</v>
      </c>
      <c r="G1026" s="13">
        <v>54.8731522354543</v>
      </c>
      <c r="H1026" s="13">
        <v>54.8732337100073</v>
      </c>
      <c r="I1026" s="13">
        <v>3011.06283625534</v>
      </c>
      <c r="J1026" s="13">
        <v>3011.07177779309</v>
      </c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</row>
    <row r="1027">
      <c r="A1027" s="11">
        <v>3.0</v>
      </c>
      <c r="B1027" s="13" t="s">
        <v>89</v>
      </c>
      <c r="C1027" s="13" t="s">
        <v>110</v>
      </c>
      <c r="D1027" s="13">
        <v>0.0</v>
      </c>
      <c r="E1027" s="13">
        <v>0.0</v>
      </c>
      <c r="F1027" s="13">
        <v>0.0</v>
      </c>
      <c r="G1027" s="13">
        <v>0.0</v>
      </c>
      <c r="H1027" s="13">
        <v>0.0</v>
      </c>
      <c r="I1027" s="13">
        <v>0.0</v>
      </c>
      <c r="J1027" s="13">
        <v>0.0</v>
      </c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</row>
    <row r="1028">
      <c r="A1028" s="11">
        <v>3.0</v>
      </c>
      <c r="B1028" s="13" t="s">
        <v>89</v>
      </c>
      <c r="C1028" s="13" t="s">
        <v>111</v>
      </c>
      <c r="D1028" s="13">
        <v>138.0</v>
      </c>
      <c r="E1028" s="13">
        <v>0.0</v>
      </c>
      <c r="F1028" s="13">
        <v>0.2425</v>
      </c>
      <c r="G1028" s="13">
        <v>2.3785406527793</v>
      </c>
      <c r="H1028" s="13">
        <v>2.37854418438864</v>
      </c>
      <c r="I1028" s="13">
        <v>5.6574556369238</v>
      </c>
      <c r="J1028" s="13">
        <v>5.65747243708902</v>
      </c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</row>
    <row r="1029">
      <c r="A1029" s="11">
        <v>3.0</v>
      </c>
      <c r="B1029" s="13" t="s">
        <v>89</v>
      </c>
      <c r="C1029" s="13" t="s">
        <v>112</v>
      </c>
      <c r="D1029" s="13">
        <v>11477.0</v>
      </c>
      <c r="E1029" s="13">
        <v>0.0</v>
      </c>
      <c r="F1029" s="13">
        <v>23.9053</v>
      </c>
      <c r="G1029" s="13">
        <v>113.781410090629</v>
      </c>
      <c r="H1029" s="13">
        <v>113.781579030979</v>
      </c>
      <c r="I1029" s="13">
        <v>12946.209282212</v>
      </c>
      <c r="J1029" s="13">
        <v>12946.247726783</v>
      </c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</row>
    <row r="1030">
      <c r="A1030" s="11">
        <v>3.0</v>
      </c>
      <c r="B1030" s="13" t="s">
        <v>89</v>
      </c>
      <c r="C1030" s="13" t="s">
        <v>113</v>
      </c>
      <c r="D1030" s="13">
        <v>3905.0</v>
      </c>
      <c r="E1030" s="13">
        <v>0.0</v>
      </c>
      <c r="F1030" s="13">
        <v>5.3464</v>
      </c>
      <c r="G1030" s="13">
        <v>28.884950362055</v>
      </c>
      <c r="H1030" s="13">
        <v>28.8849932498485</v>
      </c>
      <c r="I1030" s="13">
        <v>834.340357418386</v>
      </c>
      <c r="J1030" s="13">
        <v>834.342835043798</v>
      </c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</row>
    <row r="1031">
      <c r="A1031" s="11">
        <v>3.0</v>
      </c>
      <c r="B1031" s="13" t="s">
        <v>89</v>
      </c>
      <c r="C1031" s="13" t="s">
        <v>114</v>
      </c>
      <c r="D1031" s="13">
        <v>1900.0</v>
      </c>
      <c r="E1031" s="13">
        <v>0.0</v>
      </c>
      <c r="F1031" s="13">
        <v>23.0516</v>
      </c>
      <c r="G1031" s="13">
        <v>55.4585767641051</v>
      </c>
      <c r="H1031" s="13">
        <v>55.4586591078847</v>
      </c>
      <c r="I1031" s="13">
        <v>3075.65373670014</v>
      </c>
      <c r="J1031" s="13">
        <v>3075.66287004457</v>
      </c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</row>
    <row r="1032">
      <c r="A1032" s="11">
        <v>3.0</v>
      </c>
      <c r="B1032" s="13" t="s">
        <v>89</v>
      </c>
      <c r="C1032" s="13" t="s">
        <v>115</v>
      </c>
      <c r="D1032" s="13">
        <v>1237.0</v>
      </c>
      <c r="E1032" s="13">
        <v>0.0</v>
      </c>
      <c r="F1032" s="13">
        <v>41.8224</v>
      </c>
      <c r="G1032" s="13">
        <v>66.1473525256756</v>
      </c>
      <c r="H1032" s="13">
        <v>66.1474507399346</v>
      </c>
      <c r="I1032" s="13">
        <v>4375.472246156</v>
      </c>
      <c r="J1032" s="13">
        <v>4375.48523939207</v>
      </c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</row>
    <row r="1033">
      <c r="A1033" s="11">
        <v>3.0</v>
      </c>
      <c r="B1033" s="13" t="s">
        <v>89</v>
      </c>
      <c r="C1033" s="13" t="s">
        <v>116</v>
      </c>
      <c r="D1033" s="13">
        <v>14791.0</v>
      </c>
      <c r="E1033" s="13">
        <v>0.0</v>
      </c>
      <c r="F1033" s="13">
        <v>23.6756</v>
      </c>
      <c r="G1033" s="13">
        <v>76.1568159556562</v>
      </c>
      <c r="H1033" s="13">
        <v>76.1569290317652</v>
      </c>
      <c r="I1033" s="13">
        <v>5799.86061650369</v>
      </c>
      <c r="J1033" s="13">
        <v>5799.87783954932</v>
      </c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  <c r="Y1033" s="9"/>
      <c r="Z1033" s="9"/>
    </row>
    <row r="1034">
      <c r="A1034" s="11">
        <v>3.0</v>
      </c>
      <c r="B1034" s="13" t="s">
        <v>89</v>
      </c>
      <c r="C1034" s="13" t="s">
        <v>117</v>
      </c>
      <c r="D1034" s="13">
        <v>481.0</v>
      </c>
      <c r="E1034" s="13">
        <v>0.0</v>
      </c>
      <c r="F1034" s="13">
        <v>0.5366</v>
      </c>
      <c r="G1034" s="13">
        <v>3.18178487717891</v>
      </c>
      <c r="H1034" s="13">
        <v>3.18178960142912</v>
      </c>
      <c r="I1034" s="13">
        <v>10.1237550046444</v>
      </c>
      <c r="J1034" s="13">
        <v>10.1237850677625</v>
      </c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</row>
    <row r="1035">
      <c r="A1035" s="11">
        <v>3.0</v>
      </c>
      <c r="B1035" s="13" t="s">
        <v>89</v>
      </c>
      <c r="C1035" s="13" t="s">
        <v>118</v>
      </c>
      <c r="D1035" s="13">
        <v>324.0</v>
      </c>
      <c r="E1035" s="13">
        <v>0.0</v>
      </c>
      <c r="F1035" s="13">
        <v>2.3056</v>
      </c>
      <c r="G1035" s="13">
        <v>9.01655826367153</v>
      </c>
      <c r="H1035" s="13">
        <v>9.01657165127594</v>
      </c>
      <c r="I1035" s="13">
        <v>81.2983229221835</v>
      </c>
      <c r="J1035" s="13">
        <v>81.298564342593</v>
      </c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  <c r="Y1035" s="9"/>
      <c r="Z1035" s="9"/>
    </row>
    <row r="1036">
      <c r="A1036" s="11">
        <v>3.0</v>
      </c>
      <c r="B1036" s="13" t="s">
        <v>89</v>
      </c>
      <c r="C1036" s="13" t="s">
        <v>119</v>
      </c>
      <c r="D1036" s="13">
        <v>1494.0</v>
      </c>
      <c r="E1036" s="13">
        <v>1.0</v>
      </c>
      <c r="F1036" s="13">
        <v>92.2215</v>
      </c>
      <c r="G1036" s="13">
        <v>93.9754305151922</v>
      </c>
      <c r="H1036" s="13">
        <v>93.9755700480218</v>
      </c>
      <c r="I1036" s="13">
        <v>8831.38154051572</v>
      </c>
      <c r="J1036" s="13">
        <v>8831.40776585066</v>
      </c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  <c r="Y1036" s="9"/>
      <c r="Z1036" s="9"/>
    </row>
    <row r="1037">
      <c r="A1037" s="11">
        <v>3.0</v>
      </c>
      <c r="B1037" s="13" t="s">
        <v>89</v>
      </c>
      <c r="C1037" s="13" t="s">
        <v>120</v>
      </c>
      <c r="D1037" s="13">
        <v>2132.0</v>
      </c>
      <c r="E1037" s="13">
        <v>0.0</v>
      </c>
      <c r="F1037" s="13">
        <v>35.0893</v>
      </c>
      <c r="G1037" s="13">
        <v>73.4800467776446</v>
      </c>
      <c r="H1037" s="13">
        <v>73.4801558793406</v>
      </c>
      <c r="I1037" s="13">
        <v>5399.31727444485</v>
      </c>
      <c r="J1037" s="13">
        <v>5399.33330805219</v>
      </c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  <c r="Y1037" s="9"/>
      <c r="Z1037" s="9"/>
    </row>
    <row r="1038">
      <c r="A1038" s="11">
        <v>3.0</v>
      </c>
      <c r="B1038" s="13" t="s">
        <v>89</v>
      </c>
      <c r="C1038" s="13" t="s">
        <v>121</v>
      </c>
      <c r="D1038" s="13">
        <v>4707.0</v>
      </c>
      <c r="E1038" s="13">
        <v>1.0</v>
      </c>
      <c r="F1038" s="13">
        <v>65.2375</v>
      </c>
      <c r="G1038" s="13">
        <v>134.124672509103</v>
      </c>
      <c r="H1038" s="13">
        <v>134.12487165472</v>
      </c>
      <c r="I1038" s="13">
        <v>17989.4277756742</v>
      </c>
      <c r="J1038" s="13">
        <v>17989.4811963951</v>
      </c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  <c r="Y1038" s="9"/>
      <c r="Z1038" s="9"/>
    </row>
    <row r="1039">
      <c r="A1039" s="11">
        <v>3.0</v>
      </c>
      <c r="B1039" s="13" t="s">
        <v>89</v>
      </c>
      <c r="C1039" s="13" t="s">
        <v>151</v>
      </c>
      <c r="D1039" s="13">
        <v>32.0</v>
      </c>
      <c r="E1039" s="13">
        <v>0.0</v>
      </c>
      <c r="F1039" s="13">
        <v>0.0399</v>
      </c>
      <c r="G1039" s="13">
        <v>0.338410098303114</v>
      </c>
      <c r="H1039" s="13">
        <v>0.338410600767624</v>
      </c>
      <c r="I1039" s="13">
        <v>0.114521394633523</v>
      </c>
      <c r="J1039" s="13">
        <v>0.114521734711904</v>
      </c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  <c r="X1039" s="9"/>
      <c r="Y1039" s="9"/>
      <c r="Z1039" s="9"/>
    </row>
    <row r="1040">
      <c r="A1040" s="11">
        <v>3.0</v>
      </c>
      <c r="B1040" s="13" t="s">
        <v>89</v>
      </c>
      <c r="C1040" s="13" t="s">
        <v>152</v>
      </c>
      <c r="D1040" s="13">
        <v>520.0</v>
      </c>
      <c r="E1040" s="13">
        <v>0.0</v>
      </c>
      <c r="F1040" s="13">
        <v>2.6265</v>
      </c>
      <c r="G1040" s="13">
        <v>5.59153886485087</v>
      </c>
      <c r="H1040" s="13">
        <v>5.59154716705534</v>
      </c>
      <c r="I1040" s="13">
        <v>31.2653068771377</v>
      </c>
      <c r="J1040" s="13">
        <v>31.2653997214046</v>
      </c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  <c r="W1040" s="9"/>
      <c r="X1040" s="9"/>
      <c r="Y1040" s="9"/>
      <c r="Z1040" s="9"/>
    </row>
    <row r="1041">
      <c r="A1041" s="11">
        <v>3.0</v>
      </c>
      <c r="B1041" s="13" t="s">
        <v>89</v>
      </c>
      <c r="C1041" s="13" t="s">
        <v>153</v>
      </c>
      <c r="D1041" s="13">
        <v>140.0</v>
      </c>
      <c r="E1041" s="13">
        <v>0.0</v>
      </c>
      <c r="F1041" s="13">
        <v>2.5846</v>
      </c>
      <c r="G1041" s="13">
        <v>2.85514085087136</v>
      </c>
      <c r="H1041" s="13">
        <v>2.85514509012709</v>
      </c>
      <c r="I1041" s="13">
        <v>8.15182927831446</v>
      </c>
      <c r="J1041" s="13">
        <v>8.15185348567683</v>
      </c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  <c r="W1041" s="9"/>
      <c r="X1041" s="9"/>
      <c r="Y1041" s="9"/>
      <c r="Z1041" s="9"/>
    </row>
    <row r="1042">
      <c r="A1042" s="11">
        <v>3.0</v>
      </c>
      <c r="B1042" s="13" t="s">
        <v>89</v>
      </c>
      <c r="C1042" s="13" t="s">
        <v>154</v>
      </c>
      <c r="D1042" s="13">
        <v>126.0</v>
      </c>
      <c r="E1042" s="13">
        <v>0.0</v>
      </c>
      <c r="F1042" s="13">
        <v>0.3395</v>
      </c>
      <c r="G1042" s="13">
        <v>1.28951936722871</v>
      </c>
      <c r="H1042" s="13">
        <v>1.28952128188114</v>
      </c>
      <c r="I1042" s="13">
        <v>1.66286019845793</v>
      </c>
      <c r="J1042" s="13">
        <v>1.66286513642437</v>
      </c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  <c r="W1042" s="9"/>
      <c r="X1042" s="9"/>
      <c r="Y1042" s="9"/>
      <c r="Z1042" s="9"/>
    </row>
    <row r="1043">
      <c r="A1043" s="11">
        <v>3.0</v>
      </c>
      <c r="B1043" s="13" t="s">
        <v>89</v>
      </c>
      <c r="C1043" s="13" t="s">
        <v>155</v>
      </c>
      <c r="D1043" s="13">
        <v>63.0</v>
      </c>
      <c r="E1043" s="13">
        <v>0.0</v>
      </c>
      <c r="F1043" s="13">
        <v>0.0181</v>
      </c>
      <c r="G1043" s="13">
        <v>0.275285608095302</v>
      </c>
      <c r="H1043" s="13">
        <v>0.275286016833837</v>
      </c>
      <c r="I1043" s="13">
        <v>0.0757821660244002</v>
      </c>
      <c r="J1043" s="13">
        <v>0.0757823910642399</v>
      </c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  <c r="W1043" s="9"/>
      <c r="X1043" s="9"/>
      <c r="Y1043" s="9"/>
      <c r="Z1043" s="9"/>
    </row>
    <row r="1044">
      <c r="A1044" s="11">
        <v>3.0</v>
      </c>
      <c r="B1044" s="13" t="s">
        <v>89</v>
      </c>
      <c r="C1044" s="13" t="s">
        <v>156</v>
      </c>
      <c r="D1044" s="13">
        <v>1021.0</v>
      </c>
      <c r="E1044" s="13">
        <v>1.0</v>
      </c>
      <c r="F1044" s="13">
        <v>10.7538</v>
      </c>
      <c r="G1044" s="13">
        <v>18.0067208223742</v>
      </c>
      <c r="H1044" s="13">
        <v>18.0067475583912</v>
      </c>
      <c r="I1044" s="13">
        <v>324.241994774925</v>
      </c>
      <c r="J1044" s="13">
        <v>324.242957631628</v>
      </c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</row>
    <row r="1045">
      <c r="A1045" s="11">
        <v>3.0</v>
      </c>
      <c r="B1045" s="13" t="s">
        <v>89</v>
      </c>
      <c r="C1045" s="13" t="s">
        <v>157</v>
      </c>
      <c r="D1045" s="13">
        <v>52.0</v>
      </c>
      <c r="E1045" s="13">
        <v>0.0</v>
      </c>
      <c r="F1045" s="13">
        <v>0.1678</v>
      </c>
      <c r="G1045" s="13">
        <v>0.654407008391001</v>
      </c>
      <c r="H1045" s="13">
        <v>0.654407980041368</v>
      </c>
      <c r="I1045" s="13">
        <v>0.428248532631259</v>
      </c>
      <c r="J1045" s="13">
        <v>0.428249804341824</v>
      </c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  <c r="W1045" s="9"/>
      <c r="X1045" s="9"/>
      <c r="Y1045" s="9"/>
      <c r="Z1045" s="9"/>
    </row>
    <row r="1046">
      <c r="A1046" s="11">
        <v>3.0</v>
      </c>
      <c r="B1046" s="13" t="s">
        <v>89</v>
      </c>
      <c r="C1046" s="13" t="s">
        <v>158</v>
      </c>
      <c r="D1046" s="13">
        <v>1635.0</v>
      </c>
      <c r="E1046" s="13">
        <v>0.0</v>
      </c>
      <c r="F1046" s="13">
        <v>0.6921</v>
      </c>
      <c r="G1046" s="13">
        <v>5.87663225109481</v>
      </c>
      <c r="H1046" s="13">
        <v>5.87664097660021</v>
      </c>
      <c r="I1046" s="13">
        <v>34.5348066146077</v>
      </c>
      <c r="J1046" s="13">
        <v>34.5349091678567</v>
      </c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</row>
    <row r="1047">
      <c r="A1047" s="11">
        <v>3.0</v>
      </c>
      <c r="B1047" s="13" t="s">
        <v>89</v>
      </c>
      <c r="C1047" s="13" t="s">
        <v>159</v>
      </c>
      <c r="D1047" s="13">
        <v>20.0</v>
      </c>
      <c r="E1047" s="13">
        <v>-1.0</v>
      </c>
      <c r="F1047" s="13">
        <v>0.5365</v>
      </c>
      <c r="G1047" s="13">
        <v>1.13284543566672</v>
      </c>
      <c r="H1047" s="13">
        <v>1.13284711769285</v>
      </c>
      <c r="I1047" s="13">
        <v>1.28333878111093</v>
      </c>
      <c r="J1047" s="13">
        <v>1.28334259206499</v>
      </c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  <c r="X1047" s="9"/>
      <c r="Y1047" s="9"/>
      <c r="Z1047" s="9"/>
    </row>
    <row r="1048">
      <c r="A1048" s="11">
        <v>3.0</v>
      </c>
      <c r="B1048" s="13" t="s">
        <v>89</v>
      </c>
      <c r="C1048" s="13" t="s">
        <v>160</v>
      </c>
      <c r="D1048" s="13">
        <v>1016.0</v>
      </c>
      <c r="E1048" s="13">
        <v>0.0</v>
      </c>
      <c r="F1048" s="13">
        <v>0.984</v>
      </c>
      <c r="G1048" s="13">
        <v>6.52728351980749</v>
      </c>
      <c r="H1048" s="13">
        <v>6.52729321138681</v>
      </c>
      <c r="I1048" s="13">
        <v>42.6054301479504</v>
      </c>
      <c r="J1048" s="13">
        <v>42.6055566674164</v>
      </c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  <c r="W1048" s="9"/>
      <c r="X1048" s="9"/>
      <c r="Y1048" s="9"/>
      <c r="Z1048" s="9"/>
    </row>
    <row r="1049">
      <c r="A1049" s="11">
        <v>3.0</v>
      </c>
      <c r="B1049" s="13" t="s">
        <v>89</v>
      </c>
      <c r="C1049" s="13" t="s">
        <v>161</v>
      </c>
      <c r="D1049" s="13">
        <v>32.0</v>
      </c>
      <c r="E1049" s="13">
        <v>1.0</v>
      </c>
      <c r="F1049" s="13">
        <v>2.4025</v>
      </c>
      <c r="G1049" s="13">
        <v>1.93575577535025</v>
      </c>
      <c r="H1049" s="13">
        <v>1.93575864952151</v>
      </c>
      <c r="I1049" s="13">
        <v>3.74715042180188</v>
      </c>
      <c r="J1049" s="13">
        <v>3.74716154919734</v>
      </c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  <c r="W1049" s="9"/>
      <c r="X1049" s="9"/>
      <c r="Y1049" s="9"/>
      <c r="Z1049" s="9"/>
    </row>
    <row r="1050">
      <c r="A1050" s="11">
        <v>3.0</v>
      </c>
      <c r="B1050" s="13" t="s">
        <v>89</v>
      </c>
      <c r="C1050" s="13" t="s">
        <v>162</v>
      </c>
      <c r="D1050" s="13">
        <v>413.0</v>
      </c>
      <c r="E1050" s="13">
        <v>0.0</v>
      </c>
      <c r="F1050" s="13">
        <v>0.2386</v>
      </c>
      <c r="G1050" s="13">
        <v>1.74843063119686</v>
      </c>
      <c r="H1050" s="13">
        <v>1.74843322723151</v>
      </c>
      <c r="I1050" s="13">
        <v>3.05700967210747</v>
      </c>
      <c r="J1050" s="13">
        <v>3.05701875008719</v>
      </c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  <c r="W1050" s="9"/>
      <c r="X1050" s="9"/>
      <c r="Y1050" s="9"/>
      <c r="Z1050" s="9"/>
    </row>
    <row r="1051">
      <c r="A1051" s="11">
        <v>3.0</v>
      </c>
      <c r="B1051" s="13" t="s">
        <v>89</v>
      </c>
      <c r="C1051" s="13" t="s">
        <v>163</v>
      </c>
      <c r="D1051" s="13">
        <v>302.0</v>
      </c>
      <c r="E1051" s="13">
        <v>0.0</v>
      </c>
      <c r="F1051" s="13">
        <v>0.6809</v>
      </c>
      <c r="G1051" s="13">
        <v>1.66690532475538</v>
      </c>
      <c r="H1051" s="13">
        <v>1.66690779974289</v>
      </c>
      <c r="I1051" s="13">
        <v>2.77857336169786</v>
      </c>
      <c r="J1051" s="13">
        <v>2.7785816128437</v>
      </c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  <c r="W1051" s="9"/>
      <c r="X1051" s="9"/>
      <c r="Y1051" s="9"/>
      <c r="Z1051" s="9"/>
    </row>
    <row r="1052">
      <c r="A1052" s="11">
        <v>3.0</v>
      </c>
      <c r="B1052" s="13" t="s">
        <v>89</v>
      </c>
      <c r="C1052" s="13" t="s">
        <v>164</v>
      </c>
      <c r="D1052" s="13">
        <v>168.0</v>
      </c>
      <c r="E1052" s="13">
        <v>0.0</v>
      </c>
      <c r="F1052" s="13">
        <v>3.6557</v>
      </c>
      <c r="G1052" s="13">
        <v>6.07632874929626</v>
      </c>
      <c r="H1052" s="13">
        <v>6.07633777130701</v>
      </c>
      <c r="I1052" s="13">
        <v>36.9217710695242</v>
      </c>
      <c r="J1052" s="13">
        <v>36.9218807110122</v>
      </c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  <c r="W1052" s="9"/>
      <c r="X1052" s="9"/>
      <c r="Y1052" s="9"/>
      <c r="Z1052" s="9"/>
    </row>
    <row r="1053">
      <c r="A1053" s="11">
        <v>3.0</v>
      </c>
      <c r="B1053" s="13" t="s">
        <v>89</v>
      </c>
      <c r="C1053" s="13" t="s">
        <v>165</v>
      </c>
      <c r="D1053" s="13">
        <v>640.0</v>
      </c>
      <c r="E1053" s="13">
        <v>0.0</v>
      </c>
      <c r="F1053" s="13">
        <v>1.0931</v>
      </c>
      <c r="G1053" s="13">
        <v>4.69545554238072</v>
      </c>
      <c r="H1053" s="13">
        <v>4.6954625140987</v>
      </c>
      <c r="I1053" s="13">
        <v>22.0473027504738</v>
      </c>
      <c r="J1053" s="13">
        <v>22.0473682213061</v>
      </c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</row>
    <row r="1054">
      <c r="A1054" s="11">
        <v>3.0</v>
      </c>
      <c r="B1054" s="13" t="s">
        <v>89</v>
      </c>
      <c r="C1054" s="13" t="s">
        <v>166</v>
      </c>
      <c r="D1054" s="13">
        <v>2.0</v>
      </c>
      <c r="E1054" s="13">
        <v>0.0</v>
      </c>
      <c r="F1054" s="13">
        <v>1.0E-4</v>
      </c>
      <c r="G1054" s="13">
        <v>0.0123056635249717</v>
      </c>
      <c r="H1054" s="13">
        <v>0.0123056817961735</v>
      </c>
      <c r="I1054" s="13">
        <v>1.51429354789821E-4</v>
      </c>
      <c r="J1054" s="13">
        <v>1.51429804468677E-4</v>
      </c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</row>
    <row r="1055">
      <c r="A1055" s="11">
        <v>3.0</v>
      </c>
      <c r="B1055" s="13" t="s">
        <v>89</v>
      </c>
      <c r="C1055" s="13" t="s">
        <v>167</v>
      </c>
      <c r="D1055" s="13">
        <v>26.0</v>
      </c>
      <c r="E1055" s="13">
        <v>0.0</v>
      </c>
      <c r="F1055" s="13">
        <v>0.1094</v>
      </c>
      <c r="G1055" s="13">
        <v>0.455450864814611</v>
      </c>
      <c r="H1055" s="13">
        <v>0.455451541058897</v>
      </c>
      <c r="I1055" s="13">
        <v>0.207435490260377</v>
      </c>
      <c r="J1055" s="13">
        <v>0.207436106252925</v>
      </c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  <c r="W1055" s="9"/>
      <c r="X1055" s="9"/>
      <c r="Y1055" s="9"/>
      <c r="Z1055" s="9"/>
    </row>
    <row r="1056">
      <c r="A1056" s="11">
        <v>3.0</v>
      </c>
      <c r="B1056" s="13" t="s">
        <v>89</v>
      </c>
      <c r="C1056" s="13" t="s">
        <v>168</v>
      </c>
      <c r="D1056" s="13">
        <v>401.0</v>
      </c>
      <c r="E1056" s="13">
        <v>0.0</v>
      </c>
      <c r="F1056" s="13">
        <v>13.2147</v>
      </c>
      <c r="G1056" s="13">
        <v>12.0885070611388</v>
      </c>
      <c r="H1056" s="13">
        <v>12.088525009911</v>
      </c>
      <c r="I1056" s="13">
        <v>146.132002967203</v>
      </c>
      <c r="J1056" s="13">
        <v>146.132436915245</v>
      </c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  <c r="W1056" s="9"/>
      <c r="X1056" s="9"/>
      <c r="Y1056" s="9"/>
      <c r="Z1056" s="9"/>
    </row>
    <row r="1057">
      <c r="A1057" s="11">
        <v>3.0</v>
      </c>
      <c r="B1057" s="13" t="s">
        <v>89</v>
      </c>
      <c r="C1057" s="13" t="s">
        <v>169</v>
      </c>
      <c r="D1057" s="13">
        <v>270.0</v>
      </c>
      <c r="E1057" s="13">
        <v>0.0</v>
      </c>
      <c r="F1057" s="13">
        <v>1.3526</v>
      </c>
      <c r="G1057" s="13">
        <v>3.39261352118876</v>
      </c>
      <c r="H1057" s="13">
        <v>3.3926185584731</v>
      </c>
      <c r="I1057" s="13">
        <v>11.5098265041528</v>
      </c>
      <c r="J1057" s="13">
        <v>11.5098606832961</v>
      </c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  <c r="W1057" s="9"/>
      <c r="X1057" s="9"/>
      <c r="Y1057" s="9"/>
      <c r="Z1057" s="9"/>
    </row>
    <row r="1058">
      <c r="A1058" s="11">
        <v>3.0</v>
      </c>
      <c r="B1058" s="13" t="s">
        <v>89</v>
      </c>
      <c r="C1058" s="13" t="s">
        <v>170</v>
      </c>
      <c r="D1058" s="13">
        <v>418.0</v>
      </c>
      <c r="E1058" s="13">
        <v>1.0</v>
      </c>
      <c r="F1058" s="13">
        <v>2.7102</v>
      </c>
      <c r="G1058" s="13">
        <v>5.06752571834176</v>
      </c>
      <c r="H1058" s="13">
        <v>5.06753324250205</v>
      </c>
      <c r="I1058" s="13">
        <v>25.6798169060552</v>
      </c>
      <c r="J1058" s="13">
        <v>25.6798931638634</v>
      </c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  <c r="W1058" s="9"/>
      <c r="X1058" s="9"/>
      <c r="Y1058" s="9"/>
      <c r="Z1058" s="9"/>
    </row>
    <row r="1059">
      <c r="A1059" s="11">
        <v>3.0</v>
      </c>
      <c r="B1059" s="13" t="s">
        <v>89</v>
      </c>
      <c r="C1059" s="13" t="s">
        <v>122</v>
      </c>
      <c r="D1059" s="13">
        <v>1.0</v>
      </c>
      <c r="E1059" s="13">
        <v>0.0505617977528089</v>
      </c>
      <c r="F1059" s="13">
        <v>0.786648881817842</v>
      </c>
      <c r="G1059" s="13">
        <v>0.247192054665049</v>
      </c>
      <c r="H1059" s="13">
        <v>0.247192421690842</v>
      </c>
      <c r="I1059" s="13">
        <v>0.061103911889529</v>
      </c>
      <c r="J1059" s="13">
        <v>0.0611040933413832</v>
      </c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  <c r="W1059" s="9"/>
      <c r="X1059" s="9"/>
      <c r="Y1059" s="9"/>
      <c r="Z1059" s="9"/>
    </row>
    <row r="1060">
      <c r="A1060" s="11">
        <v>3.0</v>
      </c>
      <c r="B1060" s="13" t="s">
        <v>89</v>
      </c>
      <c r="C1060" s="13" t="s">
        <v>123</v>
      </c>
      <c r="D1060" s="13">
        <v>411.0</v>
      </c>
      <c r="E1060" s="13">
        <v>0.0</v>
      </c>
      <c r="F1060" s="13">
        <v>4.3812</v>
      </c>
      <c r="G1060" s="13">
        <v>12.8219520669558</v>
      </c>
      <c r="H1060" s="13">
        <v>12.8219711047324</v>
      </c>
      <c r="I1060" s="13">
        <v>164.402454807314</v>
      </c>
      <c r="J1060" s="13">
        <v>164.402943010594</v>
      </c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  <c r="W1060" s="9"/>
      <c r="X1060" s="9"/>
      <c r="Y1060" s="9"/>
      <c r="Z1060" s="9"/>
    </row>
    <row r="1061">
      <c r="A1061" s="11">
        <v>3.0</v>
      </c>
      <c r="B1061" s="13" t="s">
        <v>89</v>
      </c>
      <c r="C1061" s="13" t="s">
        <v>124</v>
      </c>
      <c r="D1061" s="13">
        <v>407697.0</v>
      </c>
      <c r="E1061" s="13">
        <v>0.0</v>
      </c>
      <c r="F1061" s="13">
        <v>437.5244</v>
      </c>
      <c r="G1061" s="13">
        <v>3418.951140223</v>
      </c>
      <c r="H1061" s="13">
        <v>3418.95621661291</v>
      </c>
      <c r="I1061" s="13">
        <v>1.16892268992321E7</v>
      </c>
      <c r="J1061" s="13">
        <v>1.1689261611116E7</v>
      </c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  <c r="W1061" s="9"/>
      <c r="X1061" s="9"/>
      <c r="Y1061" s="9"/>
      <c r="Z1061" s="9"/>
    </row>
    <row r="1062">
      <c r="A1062" s="11">
        <v>3.0</v>
      </c>
      <c r="B1062" s="13" t="s">
        <v>89</v>
      </c>
      <c r="C1062" s="13" t="s">
        <v>125</v>
      </c>
      <c r="D1062" s="13">
        <v>50477.0</v>
      </c>
      <c r="E1062" s="13">
        <v>0.0</v>
      </c>
      <c r="F1062" s="13">
        <v>99.625</v>
      </c>
      <c r="G1062" s="13">
        <v>675.691499808495</v>
      </c>
      <c r="H1062" s="13">
        <v>675.692503061647</v>
      </c>
      <c r="I1062" s="13">
        <v>456559.002913453</v>
      </c>
      <c r="J1062" s="13">
        <v>456560.358693714</v>
      </c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  <c r="W1062" s="9"/>
      <c r="X1062" s="9"/>
      <c r="Y1062" s="9"/>
      <c r="Z1062" s="9"/>
    </row>
    <row r="1063">
      <c r="A1063" s="11">
        <v>3.0</v>
      </c>
      <c r="B1063" s="13" t="s">
        <v>89</v>
      </c>
      <c r="C1063" s="13" t="s">
        <v>126</v>
      </c>
      <c r="D1063" s="13">
        <v>14.0</v>
      </c>
      <c r="E1063" s="13">
        <v>1.0</v>
      </c>
      <c r="F1063" s="13">
        <v>2.1013</v>
      </c>
      <c r="G1063" s="13">
        <v>1.50213456271063</v>
      </c>
      <c r="H1063" s="13">
        <v>1.50213679304983</v>
      </c>
      <c r="I1063" s="13">
        <v>2.25640824448987</v>
      </c>
      <c r="J1063" s="13">
        <v>2.25641494503403</v>
      </c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  <c r="W1063" s="9"/>
      <c r="X1063" s="9"/>
      <c r="Y1063" s="9"/>
      <c r="Z1063" s="9"/>
    </row>
    <row r="1064">
      <c r="A1064" s="11">
        <v>3.0</v>
      </c>
      <c r="B1064" s="13" t="s">
        <v>89</v>
      </c>
      <c r="C1064" s="13" t="s">
        <v>127</v>
      </c>
      <c r="D1064" s="13">
        <v>87.0</v>
      </c>
      <c r="E1064" s="13">
        <v>0.0</v>
      </c>
      <c r="F1064" s="13">
        <v>0.6338</v>
      </c>
      <c r="G1064" s="13">
        <v>2.82675308045456</v>
      </c>
      <c r="H1064" s="13">
        <v>2.82675727756069</v>
      </c>
      <c r="I1064" s="13">
        <v>7.99053297785936</v>
      </c>
      <c r="J1064" s="13">
        <v>7.99055670624236</v>
      </c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  <c r="W1064" s="9"/>
      <c r="X1064" s="9"/>
      <c r="Y1064" s="9"/>
      <c r="Z1064" s="9"/>
    </row>
    <row r="1065">
      <c r="A1065" s="11">
        <v>3.0</v>
      </c>
      <c r="B1065" s="13" t="s">
        <v>89</v>
      </c>
      <c r="C1065" s="13" t="s">
        <v>128</v>
      </c>
      <c r="D1065" s="13">
        <v>91.0</v>
      </c>
      <c r="E1065" s="13">
        <v>1.0</v>
      </c>
      <c r="F1065" s="13">
        <v>2.7351</v>
      </c>
      <c r="G1065" s="13">
        <v>3.57568861982034</v>
      </c>
      <c r="H1065" s="13">
        <v>3.5756939289309</v>
      </c>
      <c r="I1065" s="13">
        <v>12.7855491059127</v>
      </c>
      <c r="J1065" s="13">
        <v>12.7855870733933</v>
      </c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  <c r="W1065" s="9"/>
      <c r="X1065" s="9"/>
      <c r="Y1065" s="9"/>
      <c r="Z1065" s="9"/>
    </row>
    <row r="1066">
      <c r="A1066" s="11">
        <v>3.0</v>
      </c>
      <c r="B1066" s="13" t="s">
        <v>89</v>
      </c>
      <c r="C1066" s="13" t="s">
        <v>129</v>
      </c>
      <c r="D1066" s="13">
        <v>1394.0</v>
      </c>
      <c r="E1066" s="13">
        <v>1.0</v>
      </c>
      <c r="F1066" s="13">
        <v>17.7328</v>
      </c>
      <c r="G1066" s="13">
        <v>41.0123643901638</v>
      </c>
      <c r="H1066" s="13">
        <v>41.0124252844978</v>
      </c>
      <c r="I1066" s="13">
        <v>1682.01403287158</v>
      </c>
      <c r="J1066" s="13">
        <v>1682.01902771652</v>
      </c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9"/>
      <c r="Y1066" s="9"/>
      <c r="Z1066" s="9"/>
    </row>
    <row r="1067">
      <c r="A1067" s="11">
        <v>3.0</v>
      </c>
      <c r="B1067" s="13" t="s">
        <v>89</v>
      </c>
      <c r="C1067" s="13" t="s">
        <v>130</v>
      </c>
      <c r="D1067" s="13">
        <v>1290.0</v>
      </c>
      <c r="E1067" s="13">
        <v>0.0</v>
      </c>
      <c r="F1067" s="13">
        <v>10.4782</v>
      </c>
      <c r="G1067" s="13">
        <v>40.6834367477092</v>
      </c>
      <c r="H1067" s="13">
        <v>40.683497153658</v>
      </c>
      <c r="I1067" s="13">
        <v>1655.14202560485</v>
      </c>
      <c r="J1067" s="13">
        <v>1655.1469406517</v>
      </c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</row>
    <row r="1068">
      <c r="A1068" s="11">
        <v>3.0</v>
      </c>
      <c r="B1068" s="13" t="s">
        <v>91</v>
      </c>
      <c r="C1068" s="13" t="s">
        <v>60</v>
      </c>
      <c r="D1068" s="13">
        <v>369.0</v>
      </c>
      <c r="E1068" s="13">
        <v>0.0</v>
      </c>
      <c r="F1068" s="13">
        <v>1.5047</v>
      </c>
      <c r="G1068" s="13">
        <v>7.27394689159486</v>
      </c>
      <c r="H1068" s="13">
        <v>7.27395808385791</v>
      </c>
      <c r="I1068" s="13">
        <v>52.9103033817426</v>
      </c>
      <c r="J1068" s="13">
        <v>52.9104662057219</v>
      </c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  <c r="W1068" s="9"/>
      <c r="X1068" s="9"/>
      <c r="Y1068" s="9"/>
      <c r="Z1068" s="9"/>
    </row>
    <row r="1069">
      <c r="A1069" s="11">
        <v>3.0</v>
      </c>
      <c r="B1069" s="13" t="s">
        <v>91</v>
      </c>
      <c r="C1069" s="13" t="s">
        <v>61</v>
      </c>
      <c r="D1069" s="13">
        <v>14728.0</v>
      </c>
      <c r="E1069" s="13">
        <v>0.0</v>
      </c>
      <c r="F1069" s="13">
        <v>188.9491</v>
      </c>
      <c r="G1069" s="13">
        <v>528.220942207975</v>
      </c>
      <c r="H1069" s="13">
        <v>528.22175496999</v>
      </c>
      <c r="I1069" s="13">
        <v>279017.363787081</v>
      </c>
      <c r="J1069" s="13">
        <v>279018.222423576</v>
      </c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  <c r="W1069" s="9"/>
      <c r="X1069" s="9"/>
      <c r="Y1069" s="9"/>
      <c r="Z1069" s="9"/>
    </row>
    <row r="1070">
      <c r="A1070" s="11">
        <v>3.0</v>
      </c>
      <c r="B1070" s="13" t="s">
        <v>91</v>
      </c>
      <c r="C1070" s="13" t="s">
        <v>64</v>
      </c>
      <c r="D1070" s="13">
        <v>1188.0</v>
      </c>
      <c r="E1070" s="13">
        <v>0.0</v>
      </c>
      <c r="F1070" s="13">
        <v>27.1454</v>
      </c>
      <c r="G1070" s="13">
        <v>31.7210447322366</v>
      </c>
      <c r="H1070" s="13">
        <v>31.7210935407146</v>
      </c>
      <c r="I1070" s="13">
        <v>1006.22467890455</v>
      </c>
      <c r="J1070" s="13">
        <v>1006.22777541876</v>
      </c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  <c r="W1070" s="9"/>
      <c r="X1070" s="9"/>
      <c r="Y1070" s="9"/>
      <c r="Z1070" s="9"/>
    </row>
    <row r="1071">
      <c r="A1071" s="11">
        <v>3.0</v>
      </c>
      <c r="B1071" s="13" t="s">
        <v>91</v>
      </c>
      <c r="C1071" s="13" t="s">
        <v>65</v>
      </c>
      <c r="D1071" s="13">
        <v>4107.0</v>
      </c>
      <c r="E1071" s="13">
        <v>0.0</v>
      </c>
      <c r="F1071" s="13">
        <v>28.3484</v>
      </c>
      <c r="G1071" s="13">
        <v>101.427652264243</v>
      </c>
      <c r="H1071" s="13">
        <v>101.427808328754</v>
      </c>
      <c r="I1071" s="13">
        <v>10287.5686438363</v>
      </c>
      <c r="J1071" s="13">
        <v>10287.6003023746</v>
      </c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  <c r="W1071" s="9"/>
      <c r="X1071" s="9"/>
      <c r="Y1071" s="9"/>
      <c r="Z1071" s="9"/>
    </row>
    <row r="1072">
      <c r="A1072" s="11">
        <v>3.0</v>
      </c>
      <c r="B1072" s="13" t="s">
        <v>91</v>
      </c>
      <c r="C1072" s="13" t="s">
        <v>66</v>
      </c>
      <c r="D1072" s="13">
        <v>246.0</v>
      </c>
      <c r="E1072" s="13">
        <v>0.0</v>
      </c>
      <c r="F1072" s="13">
        <v>0.3723</v>
      </c>
      <c r="G1072" s="13">
        <v>3.22375689602817</v>
      </c>
      <c r="H1072" s="13">
        <v>3.22376185635243</v>
      </c>
      <c r="I1072" s="13">
        <v>10.3926085246892</v>
      </c>
      <c r="J1072" s="13">
        <v>10.3926405064728</v>
      </c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  <c r="W1072" s="9"/>
      <c r="X1072" s="9"/>
      <c r="Y1072" s="9"/>
      <c r="Z1072" s="9"/>
    </row>
    <row r="1073">
      <c r="A1073" s="11">
        <v>3.0</v>
      </c>
      <c r="B1073" s="13" t="s">
        <v>91</v>
      </c>
      <c r="C1073" s="13" t="s">
        <v>69</v>
      </c>
      <c r="D1073" s="13">
        <v>3.2950025E7</v>
      </c>
      <c r="E1073" s="13">
        <v>0.0</v>
      </c>
      <c r="F1073" s="13">
        <v>1141.0418</v>
      </c>
      <c r="G1073" s="13">
        <v>58124.3013111481</v>
      </c>
      <c r="H1073" s="13">
        <v>58124.3907457397</v>
      </c>
      <c r="I1073" s="13">
        <v>3.37843440290913E9</v>
      </c>
      <c r="J1073" s="13">
        <v>3.37844479956343E9</v>
      </c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  <c r="W1073" s="9"/>
      <c r="X1073" s="9"/>
      <c r="Y1073" s="9"/>
      <c r="Z1073" s="9"/>
    </row>
    <row r="1074">
      <c r="A1074" s="11">
        <v>3.0</v>
      </c>
      <c r="B1074" s="13" t="s">
        <v>91</v>
      </c>
      <c r="C1074" s="13" t="s">
        <v>71</v>
      </c>
      <c r="D1074" s="13">
        <v>75579.0</v>
      </c>
      <c r="E1074" s="13">
        <v>7.0</v>
      </c>
      <c r="F1074" s="13">
        <v>750.1</v>
      </c>
      <c r="G1074" s="13">
        <v>1834.27397264792</v>
      </c>
      <c r="H1074" s="13">
        <v>1834.27679500518</v>
      </c>
      <c r="I1074" s="13">
        <v>3364561.00673359</v>
      </c>
      <c r="J1074" s="13">
        <v>3364571.36069448</v>
      </c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  <c r="W1074" s="9"/>
      <c r="X1074" s="9"/>
      <c r="Y1074" s="9"/>
      <c r="Z1074" s="9"/>
    </row>
    <row r="1075">
      <c r="A1075" s="11">
        <v>3.0</v>
      </c>
      <c r="B1075" s="13" t="s">
        <v>91</v>
      </c>
      <c r="C1075" s="13" t="s">
        <v>72</v>
      </c>
      <c r="D1075" s="13">
        <v>1836.0</v>
      </c>
      <c r="E1075" s="13">
        <v>0.0</v>
      </c>
      <c r="F1075" s="13">
        <v>8.5663</v>
      </c>
      <c r="G1075" s="13">
        <v>16.3141620144982</v>
      </c>
      <c r="H1075" s="13">
        <v>16.3141871167426</v>
      </c>
      <c r="I1075" s="13">
        <v>266.151882235297</v>
      </c>
      <c r="J1075" s="13">
        <v>266.152701280091</v>
      </c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</row>
    <row r="1076">
      <c r="A1076" s="11">
        <v>3.0</v>
      </c>
      <c r="B1076" s="13" t="s">
        <v>91</v>
      </c>
      <c r="C1076" s="13" t="s">
        <v>75</v>
      </c>
      <c r="D1076" s="13">
        <v>8046.0</v>
      </c>
      <c r="E1076" s="13">
        <v>0.0</v>
      </c>
      <c r="F1076" s="13">
        <v>27.423</v>
      </c>
      <c r="G1076" s="13">
        <v>216.234479950199</v>
      </c>
      <c r="H1076" s="13">
        <v>216.234812665466</v>
      </c>
      <c r="I1076" s="13">
        <v>46757.3503193332</v>
      </c>
      <c r="J1076" s="13">
        <v>46757.4942084693</v>
      </c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  <c r="W1076" s="9"/>
      <c r="X1076" s="9"/>
      <c r="Y1076" s="9"/>
      <c r="Z1076" s="9"/>
    </row>
    <row r="1077">
      <c r="A1077" s="11">
        <v>3.0</v>
      </c>
      <c r="B1077" s="13" t="s">
        <v>91</v>
      </c>
      <c r="C1077" s="13" t="s">
        <v>77</v>
      </c>
      <c r="D1077" s="13">
        <v>56.0</v>
      </c>
      <c r="E1077" s="13">
        <v>0.0</v>
      </c>
      <c r="F1077" s="13">
        <v>3.4683</v>
      </c>
      <c r="G1077" s="13">
        <v>2.1465460798026</v>
      </c>
      <c r="H1077" s="13">
        <v>2.14654938264612</v>
      </c>
      <c r="I1077" s="13">
        <v>4.60766007271592</v>
      </c>
      <c r="J1077" s="13">
        <v>4.60767425213846</v>
      </c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  <c r="W1077" s="9"/>
      <c r="X1077" s="9"/>
      <c r="Y1077" s="9"/>
      <c r="Z1077" s="9"/>
    </row>
    <row r="1078">
      <c r="A1078" s="11">
        <v>3.0</v>
      </c>
      <c r="B1078" s="13" t="s">
        <v>91</v>
      </c>
      <c r="C1078" s="13" t="s">
        <v>80</v>
      </c>
      <c r="D1078" s="13">
        <v>12027.0</v>
      </c>
      <c r="E1078" s="13">
        <v>0.0</v>
      </c>
      <c r="F1078" s="13">
        <v>10.5924</v>
      </c>
      <c r="G1078" s="13">
        <v>49.3818016722024</v>
      </c>
      <c r="H1078" s="13">
        <v>49.381877654901</v>
      </c>
      <c r="I1078" s="13">
        <v>2438.56233639273</v>
      </c>
      <c r="J1078" s="13">
        <v>2438.56984072361</v>
      </c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  <c r="W1078" s="9"/>
      <c r="X1078" s="9"/>
      <c r="Y1078" s="9"/>
      <c r="Z1078" s="9"/>
    </row>
    <row r="1079">
      <c r="A1079" s="11">
        <v>3.0</v>
      </c>
      <c r="B1079" s="13" t="s">
        <v>91</v>
      </c>
      <c r="C1079" s="13" t="s">
        <v>86</v>
      </c>
      <c r="D1079" s="13">
        <v>172.0</v>
      </c>
      <c r="E1079" s="13">
        <v>0.0</v>
      </c>
      <c r="F1079" s="13">
        <v>0.1339</v>
      </c>
      <c r="G1079" s="13">
        <v>1.84625618391724</v>
      </c>
      <c r="H1079" s="13">
        <v>1.84625902471127</v>
      </c>
      <c r="I1079" s="13">
        <v>3.40866189665267</v>
      </c>
      <c r="J1079" s="13">
        <v>3.40867238632782</v>
      </c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/>
      <c r="X1079" s="9"/>
      <c r="Y1079" s="9"/>
      <c r="Z1079" s="9"/>
    </row>
    <row r="1080">
      <c r="A1080" s="11">
        <v>3.0</v>
      </c>
      <c r="B1080" s="13" t="s">
        <v>91</v>
      </c>
      <c r="C1080" s="13" t="s">
        <v>90</v>
      </c>
      <c r="D1080" s="13">
        <v>0.0</v>
      </c>
      <c r="E1080" s="13">
        <v>0.0</v>
      </c>
      <c r="F1080" s="13">
        <v>0.0</v>
      </c>
      <c r="G1080" s="13">
        <v>0.0</v>
      </c>
      <c r="H1080" s="13">
        <v>0.0</v>
      </c>
      <c r="I1080" s="13">
        <v>0.0</v>
      </c>
      <c r="J1080" s="13">
        <v>0.0</v>
      </c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</row>
    <row r="1081">
      <c r="A1081" s="11">
        <v>3.0</v>
      </c>
      <c r="B1081" s="13" t="s">
        <v>91</v>
      </c>
      <c r="C1081" s="13" t="s">
        <v>92</v>
      </c>
      <c r="D1081" s="13">
        <v>129.0</v>
      </c>
      <c r="E1081" s="13">
        <v>0.0</v>
      </c>
      <c r="F1081" s="13">
        <v>0.004</v>
      </c>
      <c r="G1081" s="13">
        <v>0.422843462661245</v>
      </c>
      <c r="H1081" s="13">
        <v>0.422844113281236</v>
      </c>
      <c r="I1081" s="13">
        <v>0.178796593915351</v>
      </c>
      <c r="J1081" s="13">
        <v>0.178797144136595</v>
      </c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  <c r="W1081" s="9"/>
      <c r="X1081" s="9"/>
      <c r="Y1081" s="9"/>
      <c r="Z1081" s="9"/>
    </row>
    <row r="1082">
      <c r="A1082" s="11">
        <v>3.0</v>
      </c>
      <c r="B1082" s="13" t="s">
        <v>91</v>
      </c>
      <c r="C1082" s="13" t="s">
        <v>97</v>
      </c>
      <c r="D1082" s="13">
        <v>2280.0</v>
      </c>
      <c r="E1082" s="13">
        <v>0.0</v>
      </c>
      <c r="F1082" s="13">
        <v>31.7752</v>
      </c>
      <c r="G1082" s="13">
        <v>118.53322564748</v>
      </c>
      <c r="H1082" s="13">
        <v>118.533408031963</v>
      </c>
      <c r="I1082" s="13">
        <v>14050.1255823964</v>
      </c>
      <c r="J1082" s="13">
        <v>14050.1688196718</v>
      </c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  <c r="W1082" s="9"/>
      <c r="X1082" s="9"/>
      <c r="Y1082" s="9"/>
      <c r="Z1082" s="9"/>
    </row>
    <row r="1083">
      <c r="A1083" s="11">
        <v>3.0</v>
      </c>
      <c r="B1083" s="13" t="s">
        <v>91</v>
      </c>
      <c r="C1083" s="13" t="s">
        <v>99</v>
      </c>
      <c r="D1083" s="13">
        <v>2176.0</v>
      </c>
      <c r="E1083" s="13">
        <v>0.0</v>
      </c>
      <c r="F1083" s="13">
        <v>25.9968</v>
      </c>
      <c r="G1083" s="13">
        <v>115.549893727308</v>
      </c>
      <c r="H1083" s="13">
        <v>115.550071521403</v>
      </c>
      <c r="I1083" s="13">
        <v>13351.7779403922</v>
      </c>
      <c r="J1083" s="13">
        <v>13351.8190286014</v>
      </c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  <c r="W1083" s="9"/>
      <c r="X1083" s="9"/>
      <c r="Y1083" s="9"/>
      <c r="Z1083" s="9"/>
    </row>
    <row r="1084">
      <c r="A1084" s="11">
        <v>3.0</v>
      </c>
      <c r="B1084" s="13" t="s">
        <v>91</v>
      </c>
      <c r="C1084" s="13" t="s">
        <v>100</v>
      </c>
      <c r="D1084" s="13">
        <v>447.0</v>
      </c>
      <c r="E1084" s="13">
        <v>0.0</v>
      </c>
      <c r="F1084" s="13">
        <v>5.4235</v>
      </c>
      <c r="G1084" s="13">
        <v>27.00854947475</v>
      </c>
      <c r="H1084" s="13">
        <v>27.0085910322146</v>
      </c>
      <c r="I1084" s="13">
        <v>729.461744730023</v>
      </c>
      <c r="J1084" s="13">
        <v>729.463989545426</v>
      </c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  <c r="W1084" s="9"/>
      <c r="X1084" s="9"/>
      <c r="Y1084" s="9"/>
      <c r="Z1084" s="9"/>
    </row>
    <row r="1085">
      <c r="A1085" s="11">
        <v>3.0</v>
      </c>
      <c r="B1085" s="13" t="s">
        <v>91</v>
      </c>
      <c r="C1085" s="13" t="s">
        <v>101</v>
      </c>
      <c r="D1085" s="13">
        <v>8139.0</v>
      </c>
      <c r="E1085" s="13">
        <v>1.0</v>
      </c>
      <c r="F1085" s="13">
        <v>28.7898</v>
      </c>
      <c r="G1085" s="13">
        <v>48.7739669512688</v>
      </c>
      <c r="H1085" s="13">
        <v>48.7740419987055</v>
      </c>
      <c r="I1085" s="13">
        <v>2378.89985216347</v>
      </c>
      <c r="J1085" s="13">
        <v>2378.90717289148</v>
      </c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  <c r="W1085" s="9"/>
      <c r="X1085" s="9"/>
      <c r="Y1085" s="9"/>
      <c r="Z1085" s="9"/>
    </row>
    <row r="1086">
      <c r="A1086" s="11">
        <v>3.0</v>
      </c>
      <c r="B1086" s="13" t="s">
        <v>91</v>
      </c>
      <c r="C1086" s="13" t="s">
        <v>102</v>
      </c>
      <c r="D1086" s="13">
        <v>372.0</v>
      </c>
      <c r="E1086" s="13">
        <v>0.0</v>
      </c>
      <c r="F1086" s="13">
        <v>6.8272</v>
      </c>
      <c r="G1086" s="13">
        <v>12.8241574520687</v>
      </c>
      <c r="H1086" s="13">
        <v>12.8241771843194</v>
      </c>
      <c r="I1086" s="13">
        <v>164.459014355449</v>
      </c>
      <c r="J1086" s="13">
        <v>164.459520454818</v>
      </c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  <c r="W1086" s="9"/>
      <c r="X1086" s="9"/>
      <c r="Y1086" s="9"/>
      <c r="Z1086" s="9"/>
    </row>
    <row r="1087">
      <c r="A1087" s="11">
        <v>3.0</v>
      </c>
      <c r="B1087" s="13" t="s">
        <v>91</v>
      </c>
      <c r="C1087" s="13" t="s">
        <v>103</v>
      </c>
      <c r="D1087" s="13">
        <v>8001.0</v>
      </c>
      <c r="E1087" s="13">
        <v>0.0</v>
      </c>
      <c r="F1087" s="13">
        <v>6.1973</v>
      </c>
      <c r="G1087" s="13">
        <v>21.6066696017088</v>
      </c>
      <c r="H1087" s="13">
        <v>21.606702847419</v>
      </c>
      <c r="I1087" s="13">
        <v>466.84817127741</v>
      </c>
      <c r="J1087" s="13">
        <v>466.849607936664</v>
      </c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  <c r="W1087" s="9"/>
      <c r="X1087" s="9"/>
      <c r="Y1087" s="9"/>
      <c r="Z1087" s="9"/>
    </row>
    <row r="1088">
      <c r="A1088" s="11">
        <v>3.0</v>
      </c>
      <c r="B1088" s="13" t="s">
        <v>91</v>
      </c>
      <c r="C1088" s="13" t="s">
        <v>104</v>
      </c>
      <c r="D1088" s="13">
        <v>262.0</v>
      </c>
      <c r="E1088" s="13">
        <v>0.0</v>
      </c>
      <c r="F1088" s="13">
        <v>1.1646</v>
      </c>
      <c r="G1088" s="13">
        <v>5.39254959241259</v>
      </c>
      <c r="H1088" s="13">
        <v>5.39255788981075</v>
      </c>
      <c r="I1088" s="13">
        <v>29.0795911066292</v>
      </c>
      <c r="J1088" s="13">
        <v>29.0796805949602</v>
      </c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  <c r="W1088" s="9"/>
      <c r="X1088" s="9"/>
      <c r="Y1088" s="9"/>
      <c r="Z1088" s="9"/>
    </row>
    <row r="1089">
      <c r="A1089" s="11">
        <v>3.0</v>
      </c>
      <c r="B1089" s="13" t="s">
        <v>91</v>
      </c>
      <c r="C1089" s="13" t="s">
        <v>105</v>
      </c>
      <c r="D1089" s="13">
        <v>244.0</v>
      </c>
      <c r="E1089" s="13">
        <v>0.0</v>
      </c>
      <c r="F1089" s="13">
        <v>1.7561</v>
      </c>
      <c r="G1089" s="13">
        <v>6.69037828622408</v>
      </c>
      <c r="H1089" s="13">
        <v>6.69038858056288</v>
      </c>
      <c r="I1089" s="13">
        <v>44.7611616127787</v>
      </c>
      <c r="J1089" s="13">
        <v>44.7612993589262</v>
      </c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  <c r="W1089" s="9"/>
      <c r="X1089" s="9"/>
      <c r="Y1089" s="9"/>
      <c r="Z1089" s="9"/>
    </row>
    <row r="1090">
      <c r="A1090" s="11">
        <v>3.0</v>
      </c>
      <c r="B1090" s="13" t="s">
        <v>91</v>
      </c>
      <c r="C1090" s="13" t="s">
        <v>106</v>
      </c>
      <c r="D1090" s="13">
        <v>1157.0</v>
      </c>
      <c r="E1090" s="13">
        <v>0.0</v>
      </c>
      <c r="F1090" s="13">
        <v>19.6854</v>
      </c>
      <c r="G1090" s="13">
        <v>89.176934793315</v>
      </c>
      <c r="H1090" s="13">
        <v>89.1770720079149</v>
      </c>
      <c r="I1090" s="13">
        <v>7952.52569913116</v>
      </c>
      <c r="J1090" s="13">
        <v>7952.55017190484</v>
      </c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</row>
    <row r="1091">
      <c r="A1091" s="11">
        <v>3.0</v>
      </c>
      <c r="B1091" s="13" t="s">
        <v>91</v>
      </c>
      <c r="C1091" s="13" t="s">
        <v>107</v>
      </c>
      <c r="D1091" s="13">
        <v>829.0</v>
      </c>
      <c r="E1091" s="13">
        <v>0.0</v>
      </c>
      <c r="F1091" s="13">
        <v>19.6255</v>
      </c>
      <c r="G1091" s="13">
        <v>36.7418602124493</v>
      </c>
      <c r="H1091" s="13">
        <v>36.7419167463463</v>
      </c>
      <c r="I1091" s="13">
        <v>1349.96429187116</v>
      </c>
      <c r="J1091" s="13">
        <v>1349.96844619544</v>
      </c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  <c r="W1091" s="9"/>
      <c r="X1091" s="9"/>
      <c r="Y1091" s="9"/>
      <c r="Z1091" s="9"/>
    </row>
    <row r="1092">
      <c r="A1092" s="11">
        <v>3.0</v>
      </c>
      <c r="B1092" s="13" t="s">
        <v>91</v>
      </c>
      <c r="C1092" s="13" t="s">
        <v>108</v>
      </c>
      <c r="D1092" s="13">
        <v>2176.0</v>
      </c>
      <c r="E1092" s="13">
        <v>0.0</v>
      </c>
      <c r="F1092" s="13">
        <v>24.9957</v>
      </c>
      <c r="G1092" s="13">
        <v>115.804159179055</v>
      </c>
      <c r="H1092" s="13">
        <v>115.804337364383</v>
      </c>
      <c r="I1092" s="13">
        <v>13410.6032831679</v>
      </c>
      <c r="J1092" s="13">
        <v>13410.6445524038</v>
      </c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  <c r="W1092" s="9"/>
      <c r="X1092" s="9"/>
      <c r="Y1092" s="9"/>
      <c r="Z1092" s="9"/>
    </row>
    <row r="1093">
      <c r="A1093" s="11">
        <v>3.0</v>
      </c>
      <c r="B1093" s="13" t="s">
        <v>91</v>
      </c>
      <c r="C1093" s="13" t="s">
        <v>109</v>
      </c>
      <c r="D1093" s="13">
        <v>8139.0</v>
      </c>
      <c r="E1093" s="13">
        <v>0.0</v>
      </c>
      <c r="F1093" s="13">
        <v>3.902</v>
      </c>
      <c r="G1093" s="13">
        <v>23.2742381114971</v>
      </c>
      <c r="H1093" s="13">
        <v>23.2742739230584</v>
      </c>
      <c r="I1093" s="13">
        <v>541.690159670665</v>
      </c>
      <c r="J1093" s="13">
        <v>541.691826645559</v>
      </c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  <c r="W1093" s="9"/>
      <c r="X1093" s="9"/>
      <c r="Y1093" s="9"/>
      <c r="Z1093" s="9"/>
    </row>
    <row r="1094">
      <c r="A1094" s="11">
        <v>3.0</v>
      </c>
      <c r="B1094" s="13" t="s">
        <v>91</v>
      </c>
      <c r="C1094" s="13" t="s">
        <v>110</v>
      </c>
      <c r="D1094" s="13">
        <v>0.0</v>
      </c>
      <c r="E1094" s="13">
        <v>0.0</v>
      </c>
      <c r="F1094" s="13">
        <v>0.0</v>
      </c>
      <c r="G1094" s="13">
        <v>0.0</v>
      </c>
      <c r="H1094" s="13">
        <v>0.0</v>
      </c>
      <c r="I1094" s="13">
        <v>0.0</v>
      </c>
      <c r="J1094" s="13">
        <v>0.0</v>
      </c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  <c r="W1094" s="9"/>
      <c r="X1094" s="9"/>
      <c r="Y1094" s="9"/>
      <c r="Z1094" s="9"/>
    </row>
    <row r="1095">
      <c r="A1095" s="11">
        <v>3.0</v>
      </c>
      <c r="B1095" s="13" t="s">
        <v>91</v>
      </c>
      <c r="C1095" s="13" t="s">
        <v>111</v>
      </c>
      <c r="D1095" s="13">
        <v>133.0</v>
      </c>
      <c r="E1095" s="13">
        <v>0.0</v>
      </c>
      <c r="F1095" s="13">
        <v>0.2381</v>
      </c>
      <c r="G1095" s="13">
        <v>1.88324133035682</v>
      </c>
      <c r="H1095" s="13">
        <v>1.88324422805908</v>
      </c>
      <c r="I1095" s="13">
        <v>3.54659790836414</v>
      </c>
      <c r="J1095" s="13">
        <v>3.54660882251786</v>
      </c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  <c r="W1095" s="9"/>
      <c r="X1095" s="9"/>
      <c r="Y1095" s="9"/>
      <c r="Z1095" s="9"/>
    </row>
    <row r="1096">
      <c r="A1096" s="11">
        <v>3.0</v>
      </c>
      <c r="B1096" s="13" t="s">
        <v>91</v>
      </c>
      <c r="C1096" s="13" t="s">
        <v>112</v>
      </c>
      <c r="D1096" s="13">
        <v>11501.0</v>
      </c>
      <c r="E1096" s="13">
        <v>0.0</v>
      </c>
      <c r="F1096" s="13">
        <v>117.8976</v>
      </c>
      <c r="G1096" s="13">
        <v>453.616105676649</v>
      </c>
      <c r="H1096" s="13">
        <v>453.616803645833</v>
      </c>
      <c r="I1096" s="13">
        <v>205767.571329248</v>
      </c>
      <c r="J1096" s="13">
        <v>205768.204549862</v>
      </c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  <c r="W1096" s="9"/>
      <c r="X1096" s="9"/>
      <c r="Y1096" s="9"/>
      <c r="Z1096" s="9"/>
    </row>
    <row r="1097">
      <c r="A1097" s="11">
        <v>3.0</v>
      </c>
      <c r="B1097" s="13" t="s">
        <v>91</v>
      </c>
      <c r="C1097" s="13" t="s">
        <v>113</v>
      </c>
      <c r="D1097" s="13">
        <v>5109.0</v>
      </c>
      <c r="E1097" s="13">
        <v>0.0</v>
      </c>
      <c r="F1097" s="13">
        <v>19.4281</v>
      </c>
      <c r="G1097" s="13">
        <v>75.0786251838459</v>
      </c>
      <c r="H1097" s="13">
        <v>75.0787407056851</v>
      </c>
      <c r="I1097" s="13">
        <v>5636.79995949643</v>
      </c>
      <c r="J1097" s="13">
        <v>5636.81730595149</v>
      </c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  <c r="W1097" s="9"/>
      <c r="X1097" s="9"/>
      <c r="Y1097" s="9"/>
      <c r="Z1097" s="9"/>
    </row>
    <row r="1098">
      <c r="A1098" s="11">
        <v>3.0</v>
      </c>
      <c r="B1098" s="13" t="s">
        <v>91</v>
      </c>
      <c r="C1098" s="13" t="s">
        <v>114</v>
      </c>
      <c r="D1098" s="13">
        <v>12983.0</v>
      </c>
      <c r="E1098" s="13">
        <v>0.0</v>
      </c>
      <c r="F1098" s="13">
        <v>39.8292</v>
      </c>
      <c r="G1098" s="13">
        <v>113.169116833263</v>
      </c>
      <c r="H1098" s="13">
        <v>113.169290964108</v>
      </c>
      <c r="I1098" s="13">
        <v>12807.2490048207</v>
      </c>
      <c r="J1098" s="13">
        <v>12807.2884173191</v>
      </c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  <c r="W1098" s="9"/>
      <c r="X1098" s="9"/>
      <c r="Y1098" s="9"/>
      <c r="Z1098" s="9"/>
    </row>
    <row r="1099">
      <c r="A1099" s="11">
        <v>3.0</v>
      </c>
      <c r="B1099" s="13" t="s">
        <v>91</v>
      </c>
      <c r="C1099" s="13" t="s">
        <v>115</v>
      </c>
      <c r="D1099" s="13">
        <v>8120.0</v>
      </c>
      <c r="E1099" s="13">
        <v>0.0</v>
      </c>
      <c r="F1099" s="13">
        <v>69.0473</v>
      </c>
      <c r="G1099" s="13">
        <v>78.3635338452048</v>
      </c>
      <c r="H1099" s="13">
        <v>78.3636544214611</v>
      </c>
      <c r="I1099" s="13">
        <v>6140.84343670856</v>
      </c>
      <c r="J1099" s="13">
        <v>6140.86233428618</v>
      </c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  <c r="W1099" s="9"/>
      <c r="X1099" s="9"/>
      <c r="Y1099" s="9"/>
      <c r="Z1099" s="9"/>
    </row>
    <row r="1100">
      <c r="A1100" s="11">
        <v>3.0</v>
      </c>
      <c r="B1100" s="13" t="s">
        <v>91</v>
      </c>
      <c r="C1100" s="13" t="s">
        <v>116</v>
      </c>
      <c r="D1100" s="13">
        <v>66659.0</v>
      </c>
      <c r="E1100" s="13">
        <v>0.0</v>
      </c>
      <c r="F1100" s="13">
        <v>67.113</v>
      </c>
      <c r="G1100" s="13">
        <v>306.739976873464</v>
      </c>
      <c r="H1100" s="13">
        <v>306.74044884756</v>
      </c>
      <c r="I1100" s="13">
        <v>94089.4134123334</v>
      </c>
      <c r="J1100" s="13">
        <v>94089.7029592029</v>
      </c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  <c r="W1100" s="9"/>
      <c r="X1100" s="9"/>
      <c r="Y1100" s="9"/>
      <c r="Z1100" s="9"/>
    </row>
    <row r="1101">
      <c r="A1101" s="11">
        <v>3.0</v>
      </c>
      <c r="B1101" s="13" t="s">
        <v>91</v>
      </c>
      <c r="C1101" s="13" t="s">
        <v>117</v>
      </c>
      <c r="D1101" s="13">
        <v>285.0</v>
      </c>
      <c r="E1101" s="13">
        <v>0.0</v>
      </c>
      <c r="F1101" s="13">
        <v>2.4882</v>
      </c>
      <c r="G1101" s="13">
        <v>11.3213387441423</v>
      </c>
      <c r="H1101" s="13">
        <v>11.3213561640387</v>
      </c>
      <c r="I1101" s="13">
        <v>128.172710959617</v>
      </c>
      <c r="J1101" s="13">
        <v>128.173105393017</v>
      </c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  <c r="W1101" s="9"/>
      <c r="X1101" s="9"/>
      <c r="Y1101" s="9"/>
      <c r="Z1101" s="9"/>
    </row>
    <row r="1102">
      <c r="A1102" s="11">
        <v>3.0</v>
      </c>
      <c r="B1102" s="13" t="s">
        <v>91</v>
      </c>
      <c r="C1102" s="13" t="s">
        <v>118</v>
      </c>
      <c r="D1102" s="13">
        <v>509.0</v>
      </c>
      <c r="E1102" s="13">
        <v>0.0</v>
      </c>
      <c r="F1102" s="13">
        <v>7.6347</v>
      </c>
      <c r="G1102" s="13">
        <v>23.5016266154609</v>
      </c>
      <c r="H1102" s="13">
        <v>23.5016627768999</v>
      </c>
      <c r="I1102" s="13">
        <v>552.32645357254</v>
      </c>
      <c r="J1102" s="13">
        <v>552.328153279125</v>
      </c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  <c r="W1102" s="9"/>
      <c r="X1102" s="9"/>
      <c r="Y1102" s="9"/>
      <c r="Z1102" s="9"/>
    </row>
    <row r="1103">
      <c r="A1103" s="11">
        <v>3.0</v>
      </c>
      <c r="B1103" s="13" t="s">
        <v>91</v>
      </c>
      <c r="C1103" s="13" t="s">
        <v>119</v>
      </c>
      <c r="D1103" s="13">
        <v>8241.0</v>
      </c>
      <c r="E1103" s="13">
        <v>2.0</v>
      </c>
      <c r="F1103" s="13">
        <v>164.1688</v>
      </c>
      <c r="G1103" s="13">
        <v>220.448844044562</v>
      </c>
      <c r="H1103" s="13">
        <v>220.449183244379</v>
      </c>
      <c r="I1103" s="13">
        <v>48597.6928405838</v>
      </c>
      <c r="J1103" s="13">
        <v>48597.8423931139</v>
      </c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  <c r="W1103" s="9"/>
      <c r="X1103" s="9"/>
      <c r="Y1103" s="9"/>
      <c r="Z1103" s="9"/>
    </row>
    <row r="1104">
      <c r="A1104" s="11">
        <v>3.0</v>
      </c>
      <c r="B1104" s="13" t="s">
        <v>91</v>
      </c>
      <c r="C1104" s="13" t="s">
        <v>120</v>
      </c>
      <c r="D1104" s="13">
        <v>11924.0</v>
      </c>
      <c r="E1104" s="13">
        <v>0.0</v>
      </c>
      <c r="F1104" s="13">
        <v>122.0701</v>
      </c>
      <c r="G1104" s="13">
        <v>306.329075849423</v>
      </c>
      <c r="H1104" s="13">
        <v>306.329547191274</v>
      </c>
      <c r="I1104" s="13">
        <v>93837.5027107615</v>
      </c>
      <c r="J1104" s="13">
        <v>93837.7914824114</v>
      </c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</row>
    <row r="1105">
      <c r="A1105" s="11">
        <v>3.0</v>
      </c>
      <c r="B1105" s="13" t="s">
        <v>91</v>
      </c>
      <c r="C1105" s="13" t="s">
        <v>121</v>
      </c>
      <c r="D1105" s="13">
        <v>25218.0</v>
      </c>
      <c r="E1105" s="13">
        <v>1.0</v>
      </c>
      <c r="F1105" s="13">
        <v>155.4641</v>
      </c>
      <c r="G1105" s="13">
        <v>410.833150876418</v>
      </c>
      <c r="H1105" s="13">
        <v>410.833783016405</v>
      </c>
      <c r="I1105" s="13">
        <v>168783.877859046</v>
      </c>
      <c r="J1105" s="13">
        <v>168784.397267571</v>
      </c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  <c r="W1105" s="9"/>
      <c r="X1105" s="9"/>
      <c r="Y1105" s="9"/>
      <c r="Z1105" s="9"/>
    </row>
    <row r="1106">
      <c r="A1106" s="11">
        <v>3.0</v>
      </c>
      <c r="B1106" s="13" t="s">
        <v>91</v>
      </c>
      <c r="C1106" s="13" t="s">
        <v>151</v>
      </c>
      <c r="D1106" s="13">
        <v>96.0</v>
      </c>
      <c r="E1106" s="13">
        <v>0.0</v>
      </c>
      <c r="F1106" s="13">
        <v>0.1353</v>
      </c>
      <c r="G1106" s="13">
        <v>0.953630685332651</v>
      </c>
      <c r="H1106" s="13">
        <v>0.953632152663338</v>
      </c>
      <c r="I1106" s="13">
        <v>0.909411484008023</v>
      </c>
      <c r="J1106" s="13">
        <v>0.909414282593312</v>
      </c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  <c r="W1106" s="9"/>
      <c r="X1106" s="9"/>
      <c r="Y1106" s="9"/>
      <c r="Z1106" s="9"/>
    </row>
    <row r="1107">
      <c r="A1107" s="11">
        <v>3.0</v>
      </c>
      <c r="B1107" s="13" t="s">
        <v>91</v>
      </c>
      <c r="C1107" s="13" t="s">
        <v>152</v>
      </c>
      <c r="D1107" s="13">
        <v>613.0</v>
      </c>
      <c r="E1107" s="13">
        <v>0.0</v>
      </c>
      <c r="F1107" s="13">
        <v>12.8613</v>
      </c>
      <c r="G1107" s="13">
        <v>21.1239030602</v>
      </c>
      <c r="H1107" s="13">
        <v>21.1239355630878</v>
      </c>
      <c r="I1107" s="13">
        <v>446.219280496729</v>
      </c>
      <c r="J1107" s="13">
        <v>446.220653673488</v>
      </c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  <c r="W1107" s="9"/>
      <c r="X1107" s="9"/>
      <c r="Y1107" s="9"/>
      <c r="Z1107" s="9"/>
    </row>
    <row r="1108">
      <c r="A1108" s="11">
        <v>3.0</v>
      </c>
      <c r="B1108" s="13" t="s">
        <v>91</v>
      </c>
      <c r="C1108" s="13" t="s">
        <v>153</v>
      </c>
      <c r="D1108" s="13">
        <v>220.0</v>
      </c>
      <c r="E1108" s="13">
        <v>0.0</v>
      </c>
      <c r="F1108" s="13">
        <v>5.3431</v>
      </c>
      <c r="G1108" s="13">
        <v>4.83714046809827</v>
      </c>
      <c r="H1108" s="13">
        <v>4.83714791090056</v>
      </c>
      <c r="I1108" s="13">
        <v>23.397927908114</v>
      </c>
      <c r="J1108" s="13">
        <v>23.3979999119296</v>
      </c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  <c r="W1108" s="9"/>
      <c r="X1108" s="9"/>
      <c r="Y1108" s="9"/>
      <c r="Z1108" s="9"/>
    </row>
    <row r="1109">
      <c r="A1109" s="11">
        <v>3.0</v>
      </c>
      <c r="B1109" s="13" t="s">
        <v>91</v>
      </c>
      <c r="C1109" s="13" t="s">
        <v>154</v>
      </c>
      <c r="D1109" s="13">
        <v>362.0</v>
      </c>
      <c r="E1109" s="13">
        <v>0.0</v>
      </c>
      <c r="F1109" s="13">
        <v>1.6054</v>
      </c>
      <c r="G1109" s="13">
        <v>4.59541287571926</v>
      </c>
      <c r="H1109" s="13">
        <v>4.59541994658059</v>
      </c>
      <c r="I1109" s="13">
        <v>21.1178194983264</v>
      </c>
      <c r="J1109" s="13">
        <v>21.1178844854307</v>
      </c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  <c r="W1109" s="9"/>
      <c r="X1109" s="9"/>
      <c r="Y1109" s="9"/>
      <c r="Z1109" s="9"/>
    </row>
    <row r="1110">
      <c r="A1110" s="11">
        <v>3.0</v>
      </c>
      <c r="B1110" s="13" t="s">
        <v>91</v>
      </c>
      <c r="C1110" s="13" t="s">
        <v>155</v>
      </c>
      <c r="D1110" s="13">
        <v>66.0</v>
      </c>
      <c r="E1110" s="13">
        <v>0.0</v>
      </c>
      <c r="F1110" s="13">
        <v>0.047</v>
      </c>
      <c r="G1110" s="13">
        <v>0.532433676459243</v>
      </c>
      <c r="H1110" s="13">
        <v>0.532434495703301</v>
      </c>
      <c r="I1110" s="13">
        <v>0.283485619827906</v>
      </c>
      <c r="J1110" s="13">
        <v>0.283486492214828</v>
      </c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  <c r="W1110" s="9"/>
      <c r="X1110" s="9"/>
      <c r="Y1110" s="9"/>
      <c r="Z1110" s="9"/>
    </row>
    <row r="1111">
      <c r="A1111" s="11">
        <v>3.0</v>
      </c>
      <c r="B1111" s="13" t="s">
        <v>91</v>
      </c>
      <c r="C1111" s="13" t="s">
        <v>156</v>
      </c>
      <c r="D1111" s="13">
        <v>2251.0</v>
      </c>
      <c r="E1111" s="13">
        <v>3.0</v>
      </c>
      <c r="F1111" s="13">
        <v>42.8741</v>
      </c>
      <c r="G1111" s="13">
        <v>64.876462743509</v>
      </c>
      <c r="H1111" s="13">
        <v>64.8765625675038</v>
      </c>
      <c r="I1111" s="13">
        <v>4208.95541810991</v>
      </c>
      <c r="J1111" s="13">
        <v>4208.96837057524</v>
      </c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</row>
    <row r="1112">
      <c r="A1112" s="11">
        <v>3.0</v>
      </c>
      <c r="B1112" s="13" t="s">
        <v>91</v>
      </c>
      <c r="C1112" s="13" t="s">
        <v>157</v>
      </c>
      <c r="D1112" s="13">
        <v>64.0</v>
      </c>
      <c r="E1112" s="13">
        <v>0.0</v>
      </c>
      <c r="F1112" s="13">
        <v>0.9645</v>
      </c>
      <c r="G1112" s="13">
        <v>1.86470203356377</v>
      </c>
      <c r="H1112" s="13">
        <v>1.86470490274002</v>
      </c>
      <c r="I1112" s="13">
        <v>3.47711367397686</v>
      </c>
      <c r="J1112" s="13">
        <v>3.47712437430267</v>
      </c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  <c r="W1112" s="9"/>
      <c r="X1112" s="9"/>
      <c r="Y1112" s="9"/>
      <c r="Z1112" s="9"/>
    </row>
    <row r="1113">
      <c r="A1113" s="11">
        <v>3.0</v>
      </c>
      <c r="B1113" s="13" t="s">
        <v>91</v>
      </c>
      <c r="C1113" s="13" t="s">
        <v>158</v>
      </c>
      <c r="D1113" s="13">
        <v>427.0</v>
      </c>
      <c r="E1113" s="13">
        <v>0.0</v>
      </c>
      <c r="F1113" s="13">
        <v>2.5804</v>
      </c>
      <c r="G1113" s="13">
        <v>9.07590807743183</v>
      </c>
      <c r="H1113" s="13">
        <v>9.07592204233316</v>
      </c>
      <c r="I1113" s="13">
        <v>82.3721074299924</v>
      </c>
      <c r="J1113" s="13">
        <v>82.372360918509</v>
      </c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  <c r="W1113" s="9"/>
      <c r="X1113" s="9"/>
      <c r="Y1113" s="9"/>
      <c r="Z1113" s="9"/>
    </row>
    <row r="1114">
      <c r="A1114" s="11">
        <v>3.0</v>
      </c>
      <c r="B1114" s="13" t="s">
        <v>91</v>
      </c>
      <c r="C1114" s="13" t="s">
        <v>159</v>
      </c>
      <c r="D1114" s="13">
        <v>21.0</v>
      </c>
      <c r="E1114" s="13">
        <v>0.0</v>
      </c>
      <c r="F1114" s="13">
        <v>2.1865</v>
      </c>
      <c r="G1114" s="13">
        <v>1.80644823658071</v>
      </c>
      <c r="H1114" s="13">
        <v>1.80645101612312</v>
      </c>
      <c r="I1114" s="13">
        <v>3.26325523144558</v>
      </c>
      <c r="J1114" s="13">
        <v>3.26326527365226</v>
      </c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  <c r="W1114" s="9"/>
      <c r="X1114" s="9"/>
      <c r="Y1114" s="9"/>
      <c r="Z1114" s="9"/>
    </row>
    <row r="1115">
      <c r="A1115" s="11">
        <v>3.0</v>
      </c>
      <c r="B1115" s="13" t="s">
        <v>91</v>
      </c>
      <c r="C1115" s="13" t="s">
        <v>160</v>
      </c>
      <c r="D1115" s="13">
        <v>2335.0</v>
      </c>
      <c r="E1115" s="13">
        <v>0.0</v>
      </c>
      <c r="F1115" s="13">
        <v>5.7122</v>
      </c>
      <c r="G1115" s="13">
        <v>18.8968836951784</v>
      </c>
      <c r="H1115" s="13">
        <v>18.8969127714002</v>
      </c>
      <c r="I1115" s="13">
        <v>357.092213389101</v>
      </c>
      <c r="J1115" s="13">
        <v>357.09331228991</v>
      </c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  <c r="W1115" s="9"/>
      <c r="X1115" s="9"/>
      <c r="Y1115" s="9"/>
      <c r="Z1115" s="9"/>
    </row>
    <row r="1116">
      <c r="A1116" s="11">
        <v>3.0</v>
      </c>
      <c r="B1116" s="13" t="s">
        <v>91</v>
      </c>
      <c r="C1116" s="13" t="s">
        <v>161</v>
      </c>
      <c r="D1116" s="13">
        <v>29.0</v>
      </c>
      <c r="E1116" s="13">
        <v>0.0</v>
      </c>
      <c r="F1116" s="13">
        <v>1.4331</v>
      </c>
      <c r="G1116" s="13">
        <v>1.45851962536574</v>
      </c>
      <c r="H1116" s="13">
        <v>1.458521869558</v>
      </c>
      <c r="I1116" s="13">
        <v>2.12727949757702</v>
      </c>
      <c r="J1116" s="13">
        <v>2.12728604397897</v>
      </c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  <c r="W1116" s="9"/>
      <c r="X1116" s="9"/>
      <c r="Y1116" s="9"/>
      <c r="Z1116" s="9"/>
    </row>
    <row r="1117">
      <c r="A1117" s="11">
        <v>3.0</v>
      </c>
      <c r="B1117" s="13" t="s">
        <v>91</v>
      </c>
      <c r="C1117" s="13" t="s">
        <v>162</v>
      </c>
      <c r="D1117" s="13">
        <v>872.0</v>
      </c>
      <c r="E1117" s="13">
        <v>0.0</v>
      </c>
      <c r="F1117" s="13">
        <v>1.2908</v>
      </c>
      <c r="G1117" s="13">
        <v>6.35395248477735</v>
      </c>
      <c r="H1117" s="13">
        <v>6.35396226146512</v>
      </c>
      <c r="I1117" s="13">
        <v>40.3727121788083</v>
      </c>
      <c r="J1117" s="13">
        <v>40.372836420123</v>
      </c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</row>
    <row r="1118">
      <c r="A1118" s="11">
        <v>3.0</v>
      </c>
      <c r="B1118" s="13" t="s">
        <v>91</v>
      </c>
      <c r="C1118" s="13" t="s">
        <v>163</v>
      </c>
      <c r="D1118" s="13">
        <v>234.0</v>
      </c>
      <c r="E1118" s="13">
        <v>0.0</v>
      </c>
      <c r="F1118" s="13">
        <v>1.5642</v>
      </c>
      <c r="G1118" s="13">
        <v>3.31941165707265</v>
      </c>
      <c r="H1118" s="13">
        <v>3.31941676457879</v>
      </c>
      <c r="I1118" s="13">
        <v>11.0184937491098</v>
      </c>
      <c r="J1118" s="13">
        <v>11.0185276569667</v>
      </c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  <c r="W1118" s="9"/>
      <c r="X1118" s="9"/>
      <c r="Y1118" s="9"/>
      <c r="Z1118" s="9"/>
    </row>
    <row r="1119">
      <c r="A1119" s="11">
        <v>3.0</v>
      </c>
      <c r="B1119" s="13" t="s">
        <v>91</v>
      </c>
      <c r="C1119" s="13" t="s">
        <v>164</v>
      </c>
      <c r="D1119" s="13">
        <v>278.0</v>
      </c>
      <c r="E1119" s="13">
        <v>0.0</v>
      </c>
      <c r="F1119" s="13">
        <v>13.7014</v>
      </c>
      <c r="G1119" s="13">
        <v>12.7070328964874</v>
      </c>
      <c r="H1119" s="13">
        <v>12.7070524485211</v>
      </c>
      <c r="I1119" s="13">
        <v>161.468685032415</v>
      </c>
      <c r="J1119" s="13">
        <v>161.469181929468</v>
      </c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  <c r="W1119" s="9"/>
      <c r="X1119" s="9"/>
      <c r="Y1119" s="9"/>
      <c r="Z1119" s="9"/>
    </row>
    <row r="1120">
      <c r="A1120" s="11">
        <v>3.0</v>
      </c>
      <c r="B1120" s="13" t="s">
        <v>91</v>
      </c>
      <c r="C1120" s="13" t="s">
        <v>165</v>
      </c>
      <c r="D1120" s="13">
        <v>2231.0</v>
      </c>
      <c r="E1120" s="13">
        <v>0.0</v>
      </c>
      <c r="F1120" s="13">
        <v>5.3368</v>
      </c>
      <c r="G1120" s="13">
        <v>16.9044889663558</v>
      </c>
      <c r="H1120" s="13">
        <v>16.9045149769234</v>
      </c>
      <c r="I1120" s="13">
        <v>285.761747213645</v>
      </c>
      <c r="J1120" s="13">
        <v>285.762626605027</v>
      </c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  <c r="W1120" s="9"/>
      <c r="X1120" s="9"/>
      <c r="Y1120" s="9"/>
      <c r="Z1120" s="9"/>
    </row>
    <row r="1121">
      <c r="A1121" s="11">
        <v>3.0</v>
      </c>
      <c r="B1121" s="13" t="s">
        <v>91</v>
      </c>
      <c r="C1121" s="13" t="s">
        <v>166</v>
      </c>
      <c r="D1121" s="13">
        <v>13.0</v>
      </c>
      <c r="E1121" s="13">
        <v>0.0</v>
      </c>
      <c r="F1121" s="13">
        <v>7.0E-4</v>
      </c>
      <c r="G1121" s="13">
        <v>0.0541494573266519</v>
      </c>
      <c r="H1121" s="13">
        <v>0.0541495406452381</v>
      </c>
      <c r="I1121" s="13">
        <v>0.0029321637287709</v>
      </c>
      <c r="J1121" s="13">
        <v>0.00293217275209029</v>
      </c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  <c r="W1121" s="9"/>
      <c r="X1121" s="9"/>
      <c r="Y1121" s="9"/>
      <c r="Z1121" s="9"/>
    </row>
    <row r="1122">
      <c r="A1122" s="11">
        <v>3.0</v>
      </c>
      <c r="B1122" s="13" t="s">
        <v>91</v>
      </c>
      <c r="C1122" s="13" t="s">
        <v>167</v>
      </c>
      <c r="D1122" s="13">
        <v>34.0</v>
      </c>
      <c r="E1122" s="13">
        <v>0.0</v>
      </c>
      <c r="F1122" s="13">
        <v>0.4674</v>
      </c>
      <c r="G1122" s="13">
        <v>1.06168187940689</v>
      </c>
      <c r="H1122" s="13">
        <v>1.06168351299359</v>
      </c>
      <c r="I1122" s="13">
        <v>1.12716841306096</v>
      </c>
      <c r="J1122" s="13">
        <v>1.12717188176242</v>
      </c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  <c r="W1122" s="9"/>
      <c r="X1122" s="9"/>
      <c r="Y1122" s="9"/>
      <c r="Z1122" s="9"/>
    </row>
    <row r="1123">
      <c r="A1123" s="11">
        <v>3.0</v>
      </c>
      <c r="B1123" s="13" t="s">
        <v>91</v>
      </c>
      <c r="C1123" s="13" t="s">
        <v>168</v>
      </c>
      <c r="D1123" s="13">
        <v>1902.0</v>
      </c>
      <c r="E1123" s="13">
        <v>1.0</v>
      </c>
      <c r="F1123" s="13">
        <v>32.0377</v>
      </c>
      <c r="G1123" s="13">
        <v>24.2393380843245</v>
      </c>
      <c r="H1123" s="13">
        <v>24.2393753808641</v>
      </c>
      <c r="I1123" s="13">
        <v>587.545510766185</v>
      </c>
      <c r="J1123" s="13">
        <v>587.54731885444</v>
      </c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  <c r="W1123" s="9"/>
      <c r="X1123" s="9"/>
      <c r="Y1123" s="9"/>
      <c r="Z1123" s="9"/>
    </row>
    <row r="1124">
      <c r="A1124" s="11">
        <v>3.0</v>
      </c>
      <c r="B1124" s="13" t="s">
        <v>91</v>
      </c>
      <c r="C1124" s="13" t="s">
        <v>169</v>
      </c>
      <c r="D1124" s="13">
        <v>516.0</v>
      </c>
      <c r="E1124" s="13">
        <v>0.0</v>
      </c>
      <c r="F1124" s="13">
        <v>8.6961</v>
      </c>
      <c r="G1124" s="13">
        <v>12.2403644519556</v>
      </c>
      <c r="H1124" s="13">
        <v>12.2403832859368</v>
      </c>
      <c r="I1124" s="13">
        <v>149.826521916699</v>
      </c>
      <c r="J1124" s="13">
        <v>149.826982986641</v>
      </c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  <c r="W1124" s="9"/>
      <c r="X1124" s="9"/>
      <c r="Y1124" s="9"/>
      <c r="Z1124" s="9"/>
    </row>
    <row r="1125">
      <c r="A1125" s="11">
        <v>3.0</v>
      </c>
      <c r="B1125" s="13" t="s">
        <v>91</v>
      </c>
      <c r="C1125" s="13" t="s">
        <v>170</v>
      </c>
      <c r="D1125" s="13">
        <v>1947.0</v>
      </c>
      <c r="E1125" s="13">
        <v>1.0</v>
      </c>
      <c r="F1125" s="13">
        <v>9.5167</v>
      </c>
      <c r="G1125" s="13">
        <v>19.5885920867527</v>
      </c>
      <c r="H1125" s="13">
        <v>19.5886222272911</v>
      </c>
      <c r="I1125" s="13">
        <v>383.712939941194</v>
      </c>
      <c r="J1125" s="13">
        <v>383.714120763525</v>
      </c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  <c r="W1125" s="9"/>
      <c r="X1125" s="9"/>
      <c r="Y1125" s="9"/>
      <c r="Z1125" s="9"/>
    </row>
    <row r="1126">
      <c r="A1126" s="11">
        <v>3.0</v>
      </c>
      <c r="B1126" s="13" t="s">
        <v>91</v>
      </c>
      <c r="C1126" s="13" t="s">
        <v>122</v>
      </c>
      <c r="D1126" s="13">
        <v>1.0</v>
      </c>
      <c r="E1126" s="13">
        <v>0.0625</v>
      </c>
      <c r="F1126" s="13">
        <v>0.770785015228465</v>
      </c>
      <c r="G1126" s="13">
        <v>0.251348212778057</v>
      </c>
      <c r="H1126" s="13">
        <v>0.251348599522057</v>
      </c>
      <c r="I1126" s="13">
        <v>0.0631759240667239</v>
      </c>
      <c r="J1126" s="13">
        <v>0.0631761184816997</v>
      </c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  <c r="W1126" s="9"/>
      <c r="X1126" s="9"/>
      <c r="Y1126" s="9"/>
      <c r="Z1126" s="9"/>
    </row>
    <row r="1127">
      <c r="A1127" s="11">
        <v>3.0</v>
      </c>
      <c r="B1127" s="13" t="s">
        <v>91</v>
      </c>
      <c r="C1127" s="13" t="s">
        <v>123</v>
      </c>
      <c r="D1127" s="13">
        <v>520.0</v>
      </c>
      <c r="E1127" s="13">
        <v>0.0</v>
      </c>
      <c r="F1127" s="13">
        <v>6.4593</v>
      </c>
      <c r="G1127" s="13">
        <v>17.3988674459912</v>
      </c>
      <c r="H1127" s="13">
        <v>17.3988942172482</v>
      </c>
      <c r="I1127" s="13">
        <v>302.720588403175</v>
      </c>
      <c r="J1127" s="13">
        <v>302.721519982993</v>
      </c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  <c r="W1127" s="9"/>
      <c r="X1127" s="9"/>
      <c r="Y1127" s="9"/>
      <c r="Z1127" s="9"/>
    </row>
    <row r="1128">
      <c r="A1128" s="11">
        <v>3.0</v>
      </c>
      <c r="B1128" s="13" t="s">
        <v>91</v>
      </c>
      <c r="C1128" s="13" t="s">
        <v>124</v>
      </c>
      <c r="D1128" s="13">
        <v>407689.0</v>
      </c>
      <c r="E1128" s="13">
        <v>0.0</v>
      </c>
      <c r="F1128" s="13">
        <v>1232.3719</v>
      </c>
      <c r="G1128" s="13">
        <v>7219.81823229277</v>
      </c>
      <c r="H1128" s="13">
        <v>7219.82934126923</v>
      </c>
      <c r="I1128" s="13">
        <v>5.21257753073471E7</v>
      </c>
      <c r="J1128" s="13">
        <v>5.21259357170522E7</v>
      </c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</row>
    <row r="1129">
      <c r="A1129" s="11">
        <v>3.0</v>
      </c>
      <c r="B1129" s="13" t="s">
        <v>91</v>
      </c>
      <c r="C1129" s="13" t="s">
        <v>125</v>
      </c>
      <c r="D1129" s="13">
        <v>106512.0</v>
      </c>
      <c r="E1129" s="13">
        <v>0.0</v>
      </c>
      <c r="F1129" s="13">
        <v>336.9374</v>
      </c>
      <c r="G1129" s="13">
        <v>3251.04909236028</v>
      </c>
      <c r="H1129" s="13">
        <v>3251.05409467844</v>
      </c>
      <c r="I1129" s="13">
        <v>1.05693202009366E7</v>
      </c>
      <c r="J1129" s="13">
        <v>1.05693527265254E7</v>
      </c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</row>
    <row r="1130">
      <c r="A1130" s="11">
        <v>3.0</v>
      </c>
      <c r="B1130" s="13" t="s">
        <v>91</v>
      </c>
      <c r="C1130" s="13" t="s">
        <v>126</v>
      </c>
      <c r="D1130" s="13">
        <v>17.0</v>
      </c>
      <c r="E1130" s="13">
        <v>1.0</v>
      </c>
      <c r="F1130" s="13">
        <v>2.2279</v>
      </c>
      <c r="G1130" s="13">
        <v>1.57879973411016</v>
      </c>
      <c r="H1130" s="13">
        <v>1.57880216337479</v>
      </c>
      <c r="I1130" s="13">
        <v>2.49260860042631</v>
      </c>
      <c r="J1130" s="13">
        <v>2.49261627107693</v>
      </c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  <c r="W1130" s="9"/>
      <c r="X1130" s="9"/>
      <c r="Y1130" s="9"/>
      <c r="Z1130" s="9"/>
    </row>
    <row r="1131">
      <c r="A1131" s="11">
        <v>3.0</v>
      </c>
      <c r="B1131" s="13" t="s">
        <v>91</v>
      </c>
      <c r="C1131" s="13" t="s">
        <v>127</v>
      </c>
      <c r="D1131" s="13">
        <v>87.0</v>
      </c>
      <c r="E1131" s="13">
        <v>0.0</v>
      </c>
      <c r="F1131" s="13">
        <v>0.8688</v>
      </c>
      <c r="G1131" s="13">
        <v>3.22033083203512</v>
      </c>
      <c r="H1131" s="13">
        <v>3.22033578708776</v>
      </c>
      <c r="I1131" s="13">
        <v>10.370530667756</v>
      </c>
      <c r="J1131" s="13">
        <v>10.3705625815982</v>
      </c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  <c r="W1131" s="9"/>
      <c r="X1131" s="9"/>
      <c r="Y1131" s="9"/>
      <c r="Z1131" s="9"/>
    </row>
    <row r="1132">
      <c r="A1132" s="11">
        <v>3.0</v>
      </c>
      <c r="B1132" s="13" t="s">
        <v>91</v>
      </c>
      <c r="C1132" s="13" t="s">
        <v>128</v>
      </c>
      <c r="D1132" s="13">
        <v>91.0</v>
      </c>
      <c r="E1132" s="13">
        <v>1.0</v>
      </c>
      <c r="F1132" s="13">
        <v>3.0968</v>
      </c>
      <c r="G1132" s="13">
        <v>4.0319330384742</v>
      </c>
      <c r="H1132" s="13">
        <v>4.03193924232141</v>
      </c>
      <c r="I1132" s="13">
        <v>16.2564840267398</v>
      </c>
      <c r="J1132" s="13">
        <v>16.2565340537714</v>
      </c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  <c r="W1132" s="9"/>
      <c r="X1132" s="9"/>
      <c r="Y1132" s="9"/>
      <c r="Z1132" s="9"/>
    </row>
    <row r="1133">
      <c r="A1133" s="11">
        <v>3.0</v>
      </c>
      <c r="B1133" s="13" t="s">
        <v>91</v>
      </c>
      <c r="C1133" s="13" t="s">
        <v>129</v>
      </c>
      <c r="D1133" s="13">
        <v>1374.0</v>
      </c>
      <c r="E1133" s="13">
        <v>1.0</v>
      </c>
      <c r="F1133" s="13">
        <v>23.7059</v>
      </c>
      <c r="G1133" s="13">
        <v>49.6268855706589</v>
      </c>
      <c r="H1133" s="13">
        <v>49.6269619304627</v>
      </c>
      <c r="I1133" s="13">
        <v>2462.82777144327</v>
      </c>
      <c r="J1133" s="13">
        <v>2462.83535044759</v>
      </c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  <c r="W1133" s="9"/>
      <c r="X1133" s="9"/>
      <c r="Y1133" s="9"/>
      <c r="Z1133" s="9"/>
    </row>
    <row r="1134">
      <c r="A1134" s="11">
        <v>3.0</v>
      </c>
      <c r="B1134" s="13" t="s">
        <v>91</v>
      </c>
      <c r="C1134" s="13" t="s">
        <v>130</v>
      </c>
      <c r="D1134" s="13">
        <v>1670.0</v>
      </c>
      <c r="E1134" s="13">
        <v>0.0</v>
      </c>
      <c r="F1134" s="13">
        <v>36.7607</v>
      </c>
      <c r="G1134" s="13">
        <v>149.753809506758</v>
      </c>
      <c r="H1134" s="13">
        <v>149.75403992967</v>
      </c>
      <c r="I1134" s="13">
        <v>22426.2034617864</v>
      </c>
      <c r="J1134" s="13">
        <v>22426.2724752574</v>
      </c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  <c r="W1134" s="9"/>
      <c r="X1134" s="9"/>
      <c r="Y1134" s="9"/>
      <c r="Z1134" s="9"/>
    </row>
    <row r="1135">
      <c r="A1135" s="11">
        <v>3.0</v>
      </c>
      <c r="B1135" s="13" t="s">
        <v>93</v>
      </c>
      <c r="C1135" s="13" t="s">
        <v>60</v>
      </c>
      <c r="D1135" s="13">
        <v>310.0</v>
      </c>
      <c r="E1135" s="13">
        <v>0.0</v>
      </c>
      <c r="F1135" s="13">
        <v>2.4089</v>
      </c>
      <c r="G1135" s="13">
        <v>6.28679301558565</v>
      </c>
      <c r="H1135" s="13">
        <v>6.28691441388475</v>
      </c>
      <c r="I1135" s="13">
        <v>39.5237664208166</v>
      </c>
      <c r="J1135" s="13">
        <v>39.5252928475118</v>
      </c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  <c r="W1135" s="9"/>
      <c r="X1135" s="9"/>
      <c r="Y1135" s="9"/>
      <c r="Z1135" s="9"/>
    </row>
    <row r="1136">
      <c r="A1136" s="11">
        <v>3.0</v>
      </c>
      <c r="B1136" s="13" t="s">
        <v>93</v>
      </c>
      <c r="C1136" s="13" t="s">
        <v>61</v>
      </c>
      <c r="D1136" s="13">
        <v>2626.0</v>
      </c>
      <c r="E1136" s="13">
        <v>0.0</v>
      </c>
      <c r="F1136" s="13">
        <v>64.5987</v>
      </c>
      <c r="G1136" s="13">
        <v>109.918935035195</v>
      </c>
      <c r="H1136" s="13">
        <v>109.92105757553</v>
      </c>
      <c r="I1136" s="13">
        <v>12082.1722792715</v>
      </c>
      <c r="J1136" s="13">
        <v>12082.638898523</v>
      </c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  <c r="W1136" s="9"/>
      <c r="X1136" s="9"/>
      <c r="Y1136" s="9"/>
      <c r="Z1136" s="9"/>
    </row>
    <row r="1137">
      <c r="A1137" s="11">
        <v>3.0</v>
      </c>
      <c r="B1137" s="13" t="s">
        <v>93</v>
      </c>
      <c r="C1137" s="13" t="s">
        <v>64</v>
      </c>
      <c r="D1137" s="13">
        <v>447.0</v>
      </c>
      <c r="E1137" s="13">
        <v>0.0</v>
      </c>
      <c r="F1137" s="13">
        <v>23.8994</v>
      </c>
      <c r="G1137" s="13">
        <v>22.0554842608675</v>
      </c>
      <c r="H1137" s="13">
        <v>22.0559101534121</v>
      </c>
      <c r="I1137" s="13">
        <v>486.444385981375</v>
      </c>
      <c r="J1137" s="13">
        <v>486.46317269539</v>
      </c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  <c r="W1137" s="9"/>
      <c r="X1137" s="9"/>
      <c r="Y1137" s="9"/>
      <c r="Z1137" s="9"/>
    </row>
    <row r="1138">
      <c r="A1138" s="11">
        <v>3.0</v>
      </c>
      <c r="B1138" s="13" t="s">
        <v>93</v>
      </c>
      <c r="C1138" s="13" t="s">
        <v>65</v>
      </c>
      <c r="D1138" s="13">
        <v>418.0</v>
      </c>
      <c r="E1138" s="13">
        <v>0.0</v>
      </c>
      <c r="F1138" s="13">
        <v>8.0487</v>
      </c>
      <c r="G1138" s="13">
        <v>16.8822158019865</v>
      </c>
      <c r="H1138" s="13">
        <v>16.8825417984489</v>
      </c>
      <c r="I1138" s="13">
        <v>285.009210384843</v>
      </c>
      <c r="J1138" s="13">
        <v>285.020217576376</v>
      </c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  <c r="W1138" s="9"/>
      <c r="X1138" s="9"/>
      <c r="Y1138" s="9"/>
      <c r="Z1138" s="9"/>
    </row>
    <row r="1139">
      <c r="A1139" s="11">
        <v>3.0</v>
      </c>
      <c r="B1139" s="13" t="s">
        <v>93</v>
      </c>
      <c r="C1139" s="13" t="s">
        <v>66</v>
      </c>
      <c r="D1139" s="13">
        <v>174.0</v>
      </c>
      <c r="E1139" s="13">
        <v>0.0</v>
      </c>
      <c r="F1139" s="13">
        <v>0.3304</v>
      </c>
      <c r="G1139" s="13">
        <v>2.82628874757266</v>
      </c>
      <c r="H1139" s="13">
        <v>2.82634332335492</v>
      </c>
      <c r="I1139" s="13">
        <v>7.98790808465587</v>
      </c>
      <c r="J1139" s="13">
        <v>7.98821658147295</v>
      </c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  <c r="W1139" s="9"/>
      <c r="X1139" s="9"/>
      <c r="Y1139" s="9"/>
      <c r="Z1139" s="9"/>
    </row>
    <row r="1140">
      <c r="A1140" s="11">
        <v>3.0</v>
      </c>
      <c r="B1140" s="13" t="s">
        <v>93</v>
      </c>
      <c r="C1140" s="13" t="s">
        <v>69</v>
      </c>
      <c r="D1140" s="13">
        <v>181055.0</v>
      </c>
      <c r="E1140" s="13">
        <v>0.0</v>
      </c>
      <c r="F1140" s="13">
        <v>494.4281</v>
      </c>
      <c r="G1140" s="13">
        <v>3438.97727049863</v>
      </c>
      <c r="H1140" s="13">
        <v>3439.04367732803</v>
      </c>
      <c r="I1140" s="13">
        <v>1.18265646670062E7</v>
      </c>
      <c r="J1140" s="13">
        <v>1.18270214145699E7</v>
      </c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  <c r="W1140" s="9"/>
      <c r="X1140" s="9"/>
      <c r="Y1140" s="9"/>
      <c r="Z1140" s="9"/>
    </row>
    <row r="1141">
      <c r="A1141" s="11">
        <v>3.0</v>
      </c>
      <c r="B1141" s="13" t="s">
        <v>93</v>
      </c>
      <c r="C1141" s="13" t="s">
        <v>71</v>
      </c>
      <c r="D1141" s="13">
        <v>10401.0</v>
      </c>
      <c r="E1141" s="13">
        <v>7.0</v>
      </c>
      <c r="F1141" s="13">
        <v>349.2178</v>
      </c>
      <c r="G1141" s="13">
        <v>498.607318915535</v>
      </c>
      <c r="H1141" s="13">
        <v>498.616947048715</v>
      </c>
      <c r="I1141" s="13">
        <v>248609.258476138</v>
      </c>
      <c r="J1141" s="13">
        <v>248618.859884181</v>
      </c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  <c r="W1141" s="9"/>
      <c r="X1141" s="9"/>
      <c r="Y1141" s="9"/>
      <c r="Z1141" s="9"/>
    </row>
    <row r="1142">
      <c r="A1142" s="11">
        <v>3.0</v>
      </c>
      <c r="B1142" s="13" t="s">
        <v>93</v>
      </c>
      <c r="C1142" s="13" t="s">
        <v>72</v>
      </c>
      <c r="D1142" s="13">
        <v>177.0</v>
      </c>
      <c r="E1142" s="13">
        <v>0.0</v>
      </c>
      <c r="F1142" s="13">
        <v>4.3714</v>
      </c>
      <c r="G1142" s="13">
        <v>9.53290281677158</v>
      </c>
      <c r="H1142" s="13">
        <v>9.53308689761925</v>
      </c>
      <c r="I1142" s="13">
        <v>90.8762361140116</v>
      </c>
      <c r="J1142" s="13">
        <v>90.8797457975598</v>
      </c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  <c r="W1142" s="9"/>
      <c r="X1142" s="9"/>
      <c r="Y1142" s="9"/>
      <c r="Z1142" s="9"/>
    </row>
    <row r="1143">
      <c r="A1143" s="11">
        <v>3.0</v>
      </c>
      <c r="B1143" s="13" t="s">
        <v>93</v>
      </c>
      <c r="C1143" s="13" t="s">
        <v>75</v>
      </c>
      <c r="D1143" s="13">
        <v>1161.0</v>
      </c>
      <c r="E1143" s="13">
        <v>0.0</v>
      </c>
      <c r="F1143" s="13">
        <v>14.3731</v>
      </c>
      <c r="G1143" s="13">
        <v>43.0822205847219</v>
      </c>
      <c r="H1143" s="13">
        <v>43.0830525046352</v>
      </c>
      <c r="I1143" s="13">
        <v>1856.07773051064</v>
      </c>
      <c r="J1143" s="13">
        <v>1856.14941311715</v>
      </c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  <c r="W1143" s="9"/>
      <c r="X1143" s="9"/>
      <c r="Y1143" s="9"/>
      <c r="Z1143" s="9"/>
    </row>
    <row r="1144">
      <c r="A1144" s="11">
        <v>3.0</v>
      </c>
      <c r="B1144" s="13" t="s">
        <v>93</v>
      </c>
      <c r="C1144" s="13" t="s">
        <v>77</v>
      </c>
      <c r="D1144" s="13">
        <v>17.0</v>
      </c>
      <c r="E1144" s="13">
        <v>0.0</v>
      </c>
      <c r="F1144" s="13">
        <v>2.7716</v>
      </c>
      <c r="G1144" s="13">
        <v>1.72859966079083</v>
      </c>
      <c r="H1144" s="13">
        <v>1.7286330401399</v>
      </c>
      <c r="I1144" s="13">
        <v>2.98805678728618</v>
      </c>
      <c r="J1144" s="13">
        <v>2.98817218746334</v>
      </c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</row>
    <row r="1145">
      <c r="A1145" s="11">
        <v>3.0</v>
      </c>
      <c r="B1145" s="13" t="s">
        <v>93</v>
      </c>
      <c r="C1145" s="13" t="s">
        <v>80</v>
      </c>
      <c r="D1145" s="13">
        <v>465.0</v>
      </c>
      <c r="E1145" s="13">
        <v>0.0</v>
      </c>
      <c r="F1145" s="13">
        <v>6.0745</v>
      </c>
      <c r="G1145" s="13">
        <v>17.2175316478401</v>
      </c>
      <c r="H1145" s="13">
        <v>17.2178641192689</v>
      </c>
      <c r="I1145" s="13">
        <v>296.443396044376</v>
      </c>
      <c r="J1145" s="13">
        <v>296.454844829609</v>
      </c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</row>
    <row r="1146">
      <c r="A1146" s="11">
        <v>3.0</v>
      </c>
      <c r="B1146" s="13" t="s">
        <v>93</v>
      </c>
      <c r="C1146" s="13" t="s">
        <v>86</v>
      </c>
      <c r="D1146" s="13">
        <v>164.0</v>
      </c>
      <c r="E1146" s="13">
        <v>0.0</v>
      </c>
      <c r="F1146" s="13">
        <v>0.1727</v>
      </c>
      <c r="G1146" s="13">
        <v>1.95100064465</v>
      </c>
      <c r="H1146" s="13">
        <v>1.9510383185736</v>
      </c>
      <c r="I1146" s="13">
        <v>3.80640351542472</v>
      </c>
      <c r="J1146" s="13">
        <v>3.80655052054253</v>
      </c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  <c r="W1146" s="9"/>
      <c r="X1146" s="9"/>
      <c r="Y1146" s="9"/>
      <c r="Z1146" s="9"/>
    </row>
    <row r="1147">
      <c r="A1147" s="11">
        <v>3.0</v>
      </c>
      <c r="B1147" s="13" t="s">
        <v>93</v>
      </c>
      <c r="C1147" s="13" t="s">
        <v>90</v>
      </c>
      <c r="D1147" s="13">
        <v>0.0</v>
      </c>
      <c r="E1147" s="13">
        <v>0.0</v>
      </c>
      <c r="F1147" s="13">
        <v>0.0</v>
      </c>
      <c r="G1147" s="13">
        <v>0.0</v>
      </c>
      <c r="H1147" s="13">
        <v>0.0</v>
      </c>
      <c r="I1147" s="13">
        <v>0.0</v>
      </c>
      <c r="J1147" s="13">
        <v>0.0</v>
      </c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</row>
    <row r="1148">
      <c r="A1148" s="11">
        <v>3.0</v>
      </c>
      <c r="B1148" s="13" t="s">
        <v>93</v>
      </c>
      <c r="C1148" s="13" t="s">
        <v>92</v>
      </c>
      <c r="D1148" s="13">
        <v>0.0</v>
      </c>
      <c r="E1148" s="13">
        <v>0.0</v>
      </c>
      <c r="F1148" s="13">
        <v>0.0</v>
      </c>
      <c r="G1148" s="13">
        <v>0.0</v>
      </c>
      <c r="H1148" s="13">
        <v>0.0</v>
      </c>
      <c r="I1148" s="13">
        <v>0.0</v>
      </c>
      <c r="J1148" s="13">
        <v>0.0</v>
      </c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  <c r="W1148" s="9"/>
      <c r="X1148" s="9"/>
      <c r="Y1148" s="9"/>
      <c r="Z1148" s="9"/>
    </row>
    <row r="1149">
      <c r="A1149" s="11">
        <v>3.0</v>
      </c>
      <c r="B1149" s="13" t="s">
        <v>93</v>
      </c>
      <c r="C1149" s="13" t="s">
        <v>97</v>
      </c>
      <c r="D1149" s="13">
        <v>516.0</v>
      </c>
      <c r="E1149" s="13">
        <v>0.0</v>
      </c>
      <c r="F1149" s="13">
        <v>14.1114</v>
      </c>
      <c r="G1149" s="13">
        <v>20.6507081744811</v>
      </c>
      <c r="H1149" s="13">
        <v>20.6511069407267</v>
      </c>
      <c r="I1149" s="13">
        <v>426.451748107583</v>
      </c>
      <c r="J1149" s="13">
        <v>426.468217877332</v>
      </c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  <c r="W1149" s="9"/>
      <c r="X1149" s="9"/>
      <c r="Y1149" s="9"/>
      <c r="Z1149" s="9"/>
    </row>
    <row r="1150">
      <c r="A1150" s="11">
        <v>3.0</v>
      </c>
      <c r="B1150" s="13" t="s">
        <v>93</v>
      </c>
      <c r="C1150" s="13" t="s">
        <v>99</v>
      </c>
      <c r="D1150" s="13">
        <v>324.0</v>
      </c>
      <c r="E1150" s="13">
        <v>0.0</v>
      </c>
      <c r="F1150" s="13">
        <v>5.2268</v>
      </c>
      <c r="G1150" s="13">
        <v>10.3200435154294</v>
      </c>
      <c r="H1150" s="13">
        <v>10.3202427960047</v>
      </c>
      <c r="I1150" s="13">
        <v>106.503298160356</v>
      </c>
      <c r="J1150" s="13">
        <v>106.507411368488</v>
      </c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</row>
    <row r="1151">
      <c r="A1151" s="11">
        <v>3.0</v>
      </c>
      <c r="B1151" s="13" t="s">
        <v>93</v>
      </c>
      <c r="C1151" s="13" t="s">
        <v>100</v>
      </c>
      <c r="D1151" s="13">
        <v>136.0</v>
      </c>
      <c r="E1151" s="13">
        <v>0.0</v>
      </c>
      <c r="F1151" s="13">
        <v>0.3528</v>
      </c>
      <c r="G1151" s="13">
        <v>3.61879042111647</v>
      </c>
      <c r="H1151" s="13">
        <v>3.61886030014713</v>
      </c>
      <c r="I1151" s="13">
        <v>13.0956441119643</v>
      </c>
      <c r="J1151" s="13">
        <v>13.096149871981</v>
      </c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  <c r="W1151" s="9"/>
      <c r="X1151" s="9"/>
      <c r="Y1151" s="9"/>
      <c r="Z1151" s="9"/>
    </row>
    <row r="1152">
      <c r="A1152" s="11">
        <v>3.0</v>
      </c>
      <c r="B1152" s="13" t="s">
        <v>93</v>
      </c>
      <c r="C1152" s="13" t="s">
        <v>101</v>
      </c>
      <c r="D1152" s="13">
        <v>706.0</v>
      </c>
      <c r="E1152" s="13">
        <v>1.0</v>
      </c>
      <c r="F1152" s="13">
        <v>21.3026</v>
      </c>
      <c r="G1152" s="13">
        <v>30.741877582433</v>
      </c>
      <c r="H1152" s="13">
        <v>30.7424712096831</v>
      </c>
      <c r="I1152" s="13">
        <v>945.0630372933</v>
      </c>
      <c r="J1152" s="13">
        <v>945.099536078195</v>
      </c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</row>
    <row r="1153">
      <c r="A1153" s="11">
        <v>3.0</v>
      </c>
      <c r="B1153" s="13" t="s">
        <v>93</v>
      </c>
      <c r="C1153" s="13" t="s">
        <v>102</v>
      </c>
      <c r="D1153" s="13">
        <v>451.0</v>
      </c>
      <c r="E1153" s="13">
        <v>0.0</v>
      </c>
      <c r="F1153" s="13">
        <v>10.2851</v>
      </c>
      <c r="G1153" s="13">
        <v>16.4455045522967</v>
      </c>
      <c r="H1153" s="13">
        <v>16.4458221158423</v>
      </c>
      <c r="I1153" s="13">
        <v>270.454619979612</v>
      </c>
      <c r="J1153" s="13">
        <v>270.465065065928</v>
      </c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  <c r="W1153" s="9"/>
      <c r="X1153" s="9"/>
      <c r="Y1153" s="9"/>
      <c r="Z1153" s="9"/>
    </row>
    <row r="1154">
      <c r="A1154" s="11">
        <v>3.0</v>
      </c>
      <c r="B1154" s="13" t="s">
        <v>93</v>
      </c>
      <c r="C1154" s="13" t="s">
        <v>103</v>
      </c>
      <c r="D1154" s="13">
        <v>350.0</v>
      </c>
      <c r="E1154" s="13">
        <v>0.0</v>
      </c>
      <c r="F1154" s="13">
        <v>5.4032</v>
      </c>
      <c r="G1154" s="13">
        <v>10.7337163261026</v>
      </c>
      <c r="H1154" s="13">
        <v>10.7339235947214</v>
      </c>
      <c r="I1154" s="13">
        <v>115.212666169243</v>
      </c>
      <c r="J1154" s="13">
        <v>115.217115737318</v>
      </c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  <c r="W1154" s="9"/>
      <c r="X1154" s="9"/>
      <c r="Y1154" s="9"/>
      <c r="Z1154" s="9"/>
    </row>
    <row r="1155">
      <c r="A1155" s="11">
        <v>3.0</v>
      </c>
      <c r="B1155" s="13" t="s">
        <v>93</v>
      </c>
      <c r="C1155" s="13" t="s">
        <v>104</v>
      </c>
      <c r="D1155" s="13">
        <v>128.0</v>
      </c>
      <c r="E1155" s="13">
        <v>0.0</v>
      </c>
      <c r="F1155" s="13">
        <v>1.0116</v>
      </c>
      <c r="G1155" s="13">
        <v>5.08794414013732</v>
      </c>
      <c r="H1155" s="13">
        <v>5.08804238860248</v>
      </c>
      <c r="I1155" s="13">
        <v>25.8871755731577</v>
      </c>
      <c r="J1155" s="13">
        <v>25.8881753482156</v>
      </c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  <c r="W1155" s="9"/>
      <c r="X1155" s="9"/>
      <c r="Y1155" s="9"/>
      <c r="Z1155" s="9"/>
    </row>
    <row r="1156">
      <c r="A1156" s="11">
        <v>3.0</v>
      </c>
      <c r="B1156" s="13" t="s">
        <v>93</v>
      </c>
      <c r="C1156" s="13" t="s">
        <v>105</v>
      </c>
      <c r="D1156" s="13">
        <v>155.0</v>
      </c>
      <c r="E1156" s="13">
        <v>0.0</v>
      </c>
      <c r="F1156" s="13">
        <v>1.8677</v>
      </c>
      <c r="G1156" s="13">
        <v>5.14548783425787</v>
      </c>
      <c r="H1156" s="13">
        <v>5.14558719389474</v>
      </c>
      <c r="I1156" s="13">
        <v>26.4760450524958</v>
      </c>
      <c r="J1156" s="13">
        <v>26.4770675699736</v>
      </c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  <c r="W1156" s="9"/>
      <c r="X1156" s="9"/>
      <c r="Y1156" s="9"/>
      <c r="Z1156" s="9"/>
    </row>
    <row r="1157">
      <c r="A1157" s="11">
        <v>3.0</v>
      </c>
      <c r="B1157" s="13" t="s">
        <v>93</v>
      </c>
      <c r="C1157" s="13" t="s">
        <v>106</v>
      </c>
      <c r="D1157" s="13">
        <v>284.0</v>
      </c>
      <c r="E1157" s="13">
        <v>0.0</v>
      </c>
      <c r="F1157" s="13">
        <v>1.518</v>
      </c>
      <c r="G1157" s="13">
        <v>6.35156969091785</v>
      </c>
      <c r="H1157" s="13">
        <v>6.35169234005791</v>
      </c>
      <c r="I1157" s="13">
        <v>40.3424375385863</v>
      </c>
      <c r="J1157" s="13">
        <v>40.3439955827503</v>
      </c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  <c r="W1157" s="9"/>
      <c r="X1157" s="9"/>
      <c r="Y1157" s="9"/>
      <c r="Z1157" s="9"/>
    </row>
    <row r="1158">
      <c r="A1158" s="11">
        <v>3.0</v>
      </c>
      <c r="B1158" s="13" t="s">
        <v>93</v>
      </c>
      <c r="C1158" s="13" t="s">
        <v>107</v>
      </c>
      <c r="D1158" s="13">
        <v>681.0</v>
      </c>
      <c r="E1158" s="13">
        <v>0.0</v>
      </c>
      <c r="F1158" s="13">
        <v>13.0416</v>
      </c>
      <c r="G1158" s="13">
        <v>22.5015649769376</v>
      </c>
      <c r="H1158" s="13">
        <v>22.501999483324</v>
      </c>
      <c r="I1158" s="13">
        <v>506.320426411348</v>
      </c>
      <c r="J1158" s="13">
        <v>506.339980747517</v>
      </c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  <c r="W1158" s="9"/>
      <c r="X1158" s="9"/>
      <c r="Y1158" s="9"/>
      <c r="Z1158" s="9"/>
    </row>
    <row r="1159">
      <c r="A1159" s="11">
        <v>3.0</v>
      </c>
      <c r="B1159" s="13" t="s">
        <v>93</v>
      </c>
      <c r="C1159" s="13" t="s">
        <v>108</v>
      </c>
      <c r="D1159" s="13">
        <v>324.0</v>
      </c>
      <c r="E1159" s="13">
        <v>0.0</v>
      </c>
      <c r="F1159" s="13">
        <v>4.1645</v>
      </c>
      <c r="G1159" s="13">
        <v>10.2130074364492</v>
      </c>
      <c r="H1159" s="13">
        <v>10.2132046501524</v>
      </c>
      <c r="I1159" s="13">
        <v>104.305520896968</v>
      </c>
      <c r="J1159" s="13">
        <v>104.309549225895</v>
      </c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</row>
    <row r="1160">
      <c r="A1160" s="11">
        <v>3.0</v>
      </c>
      <c r="B1160" s="13" t="s">
        <v>93</v>
      </c>
      <c r="C1160" s="13" t="s">
        <v>109</v>
      </c>
      <c r="D1160" s="13">
        <v>291.0</v>
      </c>
      <c r="E1160" s="13">
        <v>0.0</v>
      </c>
      <c r="F1160" s="13">
        <v>1.646</v>
      </c>
      <c r="G1160" s="13">
        <v>8.00853845651255</v>
      </c>
      <c r="H1160" s="13">
        <v>8.00869310180539</v>
      </c>
      <c r="I1160" s="13">
        <v>64.1366882094405</v>
      </c>
      <c r="J1160" s="13">
        <v>64.1391651989052</v>
      </c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  <c r="W1160" s="9"/>
      <c r="X1160" s="9"/>
      <c r="Y1160" s="9"/>
      <c r="Z1160" s="9"/>
    </row>
    <row r="1161">
      <c r="A1161" s="11">
        <v>3.0</v>
      </c>
      <c r="B1161" s="13" t="s">
        <v>93</v>
      </c>
      <c r="C1161" s="13" t="s">
        <v>110</v>
      </c>
      <c r="D1161" s="13">
        <v>0.0</v>
      </c>
      <c r="E1161" s="13">
        <v>0.0</v>
      </c>
      <c r="F1161" s="13">
        <v>0.0</v>
      </c>
      <c r="G1161" s="13">
        <v>0.0</v>
      </c>
      <c r="H1161" s="13">
        <v>0.0</v>
      </c>
      <c r="I1161" s="13">
        <v>0.0</v>
      </c>
      <c r="J1161" s="13">
        <v>0.0</v>
      </c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</row>
    <row r="1162">
      <c r="A1162" s="11">
        <v>3.0</v>
      </c>
      <c r="B1162" s="13" t="s">
        <v>93</v>
      </c>
      <c r="C1162" s="13" t="s">
        <v>111</v>
      </c>
      <c r="D1162" s="13">
        <v>125.0</v>
      </c>
      <c r="E1162" s="13">
        <v>0.0</v>
      </c>
      <c r="F1162" s="13">
        <v>0.2775</v>
      </c>
      <c r="G1162" s="13">
        <v>2.17100589130202</v>
      </c>
      <c r="H1162" s="13">
        <v>2.17104781353835</v>
      </c>
      <c r="I1162" s="13">
        <v>4.7132665800681</v>
      </c>
      <c r="J1162" s="13">
        <v>4.71344860866966</v>
      </c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  <c r="W1162" s="9"/>
      <c r="X1162" s="9"/>
      <c r="Y1162" s="9"/>
      <c r="Z1162" s="9"/>
    </row>
    <row r="1163">
      <c r="A1163" s="11">
        <v>3.0</v>
      </c>
      <c r="B1163" s="13" t="s">
        <v>93</v>
      </c>
      <c r="C1163" s="13" t="s">
        <v>112</v>
      </c>
      <c r="D1163" s="13">
        <v>5667.0</v>
      </c>
      <c r="E1163" s="13">
        <v>0.0</v>
      </c>
      <c r="F1163" s="13">
        <v>27.2656</v>
      </c>
      <c r="G1163" s="13">
        <v>91.856629284774</v>
      </c>
      <c r="H1163" s="13">
        <v>91.8584030410482</v>
      </c>
      <c r="I1163" s="13">
        <v>8437.6403435604</v>
      </c>
      <c r="J1163" s="13">
        <v>8437.96620925165</v>
      </c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  <c r="W1163" s="9"/>
      <c r="X1163" s="9"/>
      <c r="Y1163" s="9"/>
      <c r="Z1163" s="9"/>
    </row>
    <row r="1164">
      <c r="A1164" s="11">
        <v>3.0</v>
      </c>
      <c r="B1164" s="13" t="s">
        <v>93</v>
      </c>
      <c r="C1164" s="13" t="s">
        <v>113</v>
      </c>
      <c r="D1164" s="13">
        <v>455.0</v>
      </c>
      <c r="E1164" s="13">
        <v>0.0</v>
      </c>
      <c r="F1164" s="13">
        <v>5.6424</v>
      </c>
      <c r="G1164" s="13">
        <v>17.0983354347563</v>
      </c>
      <c r="H1164" s="13">
        <v>17.0986656045001</v>
      </c>
      <c r="I1164" s="13">
        <v>292.353074639446</v>
      </c>
      <c r="J1164" s="13">
        <v>292.364365454517</v>
      </c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  <c r="W1164" s="9"/>
      <c r="X1164" s="9"/>
      <c r="Y1164" s="9"/>
      <c r="Z1164" s="9"/>
    </row>
    <row r="1165">
      <c r="A1165" s="11">
        <v>3.0</v>
      </c>
      <c r="B1165" s="13" t="s">
        <v>93</v>
      </c>
      <c r="C1165" s="13" t="s">
        <v>114</v>
      </c>
      <c r="D1165" s="13">
        <v>601.0</v>
      </c>
      <c r="E1165" s="13">
        <v>0.0</v>
      </c>
      <c r="F1165" s="13">
        <v>15.5086</v>
      </c>
      <c r="G1165" s="13">
        <v>28.7522862903713</v>
      </c>
      <c r="H1165" s="13">
        <v>28.7528414985103</v>
      </c>
      <c r="I1165" s="13">
        <v>826.693966923474</v>
      </c>
      <c r="J1165" s="13">
        <v>826.72589423846</v>
      </c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  <c r="W1165" s="9"/>
      <c r="X1165" s="9"/>
      <c r="Y1165" s="9"/>
      <c r="Z1165" s="9"/>
    </row>
    <row r="1166">
      <c r="A1166" s="11">
        <v>3.0</v>
      </c>
      <c r="B1166" s="13" t="s">
        <v>93</v>
      </c>
      <c r="C1166" s="13" t="s">
        <v>115</v>
      </c>
      <c r="D1166" s="13">
        <v>1068.0</v>
      </c>
      <c r="E1166" s="13">
        <v>0.0</v>
      </c>
      <c r="F1166" s="13">
        <v>59.1638</v>
      </c>
      <c r="G1166" s="13">
        <v>67.0317220411179</v>
      </c>
      <c r="H1166" s="13">
        <v>67.033016427146</v>
      </c>
      <c r="I1166" s="13">
        <v>4493.25175979769</v>
      </c>
      <c r="J1166" s="13">
        <v>4493.42529132203</v>
      </c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  <c r="W1166" s="9"/>
      <c r="X1166" s="9"/>
      <c r="Y1166" s="9"/>
      <c r="Z1166" s="9"/>
    </row>
    <row r="1167">
      <c r="A1167" s="11">
        <v>3.0</v>
      </c>
      <c r="B1167" s="13" t="s">
        <v>93</v>
      </c>
      <c r="C1167" s="13" t="s">
        <v>116</v>
      </c>
      <c r="D1167" s="13">
        <v>2451.0</v>
      </c>
      <c r="E1167" s="13">
        <v>0.0</v>
      </c>
      <c r="F1167" s="13">
        <v>27.1035</v>
      </c>
      <c r="G1167" s="13">
        <v>73.2264763490231</v>
      </c>
      <c r="H1167" s="13">
        <v>73.2278903560781</v>
      </c>
      <c r="I1167" s="13">
        <v>5362.11683849403</v>
      </c>
      <c r="J1167" s="13">
        <v>5362.3239260018</v>
      </c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  <c r="W1167" s="9"/>
      <c r="X1167" s="9"/>
      <c r="Y1167" s="9"/>
      <c r="Z1167" s="9"/>
    </row>
    <row r="1168">
      <c r="A1168" s="11">
        <v>3.0</v>
      </c>
      <c r="B1168" s="13" t="s">
        <v>93</v>
      </c>
      <c r="C1168" s="13" t="s">
        <v>117</v>
      </c>
      <c r="D1168" s="13">
        <v>42.0</v>
      </c>
      <c r="E1168" s="13">
        <v>0.0</v>
      </c>
      <c r="F1168" s="13">
        <v>0.8351</v>
      </c>
      <c r="G1168" s="13">
        <v>1.96257428941106</v>
      </c>
      <c r="H1168" s="13">
        <v>1.96261218682235</v>
      </c>
      <c r="I1168" s="13">
        <v>3.85169784145735</v>
      </c>
      <c r="J1168" s="13">
        <v>3.85184659586362</v>
      </c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  <c r="W1168" s="9"/>
      <c r="X1168" s="9"/>
      <c r="Y1168" s="9"/>
      <c r="Z1168" s="9"/>
    </row>
    <row r="1169">
      <c r="A1169" s="11">
        <v>3.0</v>
      </c>
      <c r="B1169" s="13" t="s">
        <v>93</v>
      </c>
      <c r="C1169" s="13" t="s">
        <v>118</v>
      </c>
      <c r="D1169" s="13">
        <v>166.0</v>
      </c>
      <c r="E1169" s="13">
        <v>0.0</v>
      </c>
      <c r="F1169" s="13">
        <v>2.573</v>
      </c>
      <c r="G1169" s="13">
        <v>6.16250197913099</v>
      </c>
      <c r="H1169" s="13">
        <v>6.16262097736373</v>
      </c>
      <c r="I1169" s="13">
        <v>37.9764306427933</v>
      </c>
      <c r="J1169" s="13">
        <v>37.9778973106435</v>
      </c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  <c r="W1169" s="9"/>
      <c r="X1169" s="9"/>
      <c r="Y1169" s="9"/>
      <c r="Z1169" s="9"/>
    </row>
    <row r="1170">
      <c r="A1170" s="11">
        <v>3.0</v>
      </c>
      <c r="B1170" s="13" t="s">
        <v>93</v>
      </c>
      <c r="C1170" s="13" t="s">
        <v>119</v>
      </c>
      <c r="D1170" s="13">
        <v>1364.0</v>
      </c>
      <c r="E1170" s="13">
        <v>3.0</v>
      </c>
      <c r="F1170" s="13">
        <v>124.6751</v>
      </c>
      <c r="G1170" s="13">
        <v>109.306239136474</v>
      </c>
      <c r="H1170" s="13">
        <v>109.30834984562</v>
      </c>
      <c r="I1170" s="13">
        <v>11947.8539141602</v>
      </c>
      <c r="J1170" s="13">
        <v>11948.3153459724</v>
      </c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</row>
    <row r="1171">
      <c r="A1171" s="11">
        <v>3.0</v>
      </c>
      <c r="B1171" s="13" t="s">
        <v>93</v>
      </c>
      <c r="C1171" s="13" t="s">
        <v>120</v>
      </c>
      <c r="D1171" s="13">
        <v>2118.0</v>
      </c>
      <c r="E1171" s="13">
        <v>0.0</v>
      </c>
      <c r="F1171" s="13">
        <v>48.1635</v>
      </c>
      <c r="G1171" s="13">
        <v>75.4190188976261</v>
      </c>
      <c r="H1171" s="13">
        <v>75.4204752427915</v>
      </c>
      <c r="I1171" s="13">
        <v>5688.02841148049</v>
      </c>
      <c r="J1171" s="13">
        <v>5688.24808584852</v>
      </c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  <c r="W1171" s="9"/>
      <c r="X1171" s="9"/>
      <c r="Y1171" s="9"/>
      <c r="Z1171" s="9"/>
    </row>
    <row r="1172">
      <c r="A1172" s="11">
        <v>3.0</v>
      </c>
      <c r="B1172" s="13" t="s">
        <v>93</v>
      </c>
      <c r="C1172" s="13" t="s">
        <v>121</v>
      </c>
      <c r="D1172" s="13">
        <v>2633.0</v>
      </c>
      <c r="E1172" s="13">
        <v>1.0</v>
      </c>
      <c r="F1172" s="13">
        <v>63.888</v>
      </c>
      <c r="G1172" s="13">
        <v>110.09887002064</v>
      </c>
      <c r="H1172" s="13">
        <v>110.100996035529</v>
      </c>
      <c r="I1172" s="13">
        <v>12121.7611798219</v>
      </c>
      <c r="J1172" s="13">
        <v>12122.2293280156</v>
      </c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  <c r="W1172" s="9"/>
      <c r="X1172" s="9"/>
      <c r="Y1172" s="9"/>
      <c r="Z1172" s="9"/>
    </row>
    <row r="1173">
      <c r="A1173" s="11">
        <v>3.0</v>
      </c>
      <c r="B1173" s="13" t="s">
        <v>93</v>
      </c>
      <c r="C1173" s="13" t="s">
        <v>151</v>
      </c>
      <c r="D1173" s="13">
        <v>48.0</v>
      </c>
      <c r="E1173" s="13">
        <v>0.0</v>
      </c>
      <c r="F1173" s="13">
        <v>0.4076</v>
      </c>
      <c r="G1173" s="13">
        <v>1.50045093944318</v>
      </c>
      <c r="H1173" s="13">
        <v>1.50047991322862</v>
      </c>
      <c r="I1173" s="13">
        <v>2.25135302167592</v>
      </c>
      <c r="J1173" s="13">
        <v>2.25143997000256</v>
      </c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</row>
    <row r="1174">
      <c r="A1174" s="11">
        <v>3.0</v>
      </c>
      <c r="B1174" s="13" t="s">
        <v>93</v>
      </c>
      <c r="C1174" s="13" t="s">
        <v>152</v>
      </c>
      <c r="D1174" s="13">
        <v>468.0</v>
      </c>
      <c r="E1174" s="13">
        <v>0.0</v>
      </c>
      <c r="F1174" s="13">
        <v>9.0046</v>
      </c>
      <c r="G1174" s="13">
        <v>14.6586207387886</v>
      </c>
      <c r="H1174" s="13">
        <v>14.6589037975151</v>
      </c>
      <c r="I1174" s="13">
        <v>214.875161963644</v>
      </c>
      <c r="J1174" s="13">
        <v>214.883460544804</v>
      </c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  <c r="W1174" s="9"/>
      <c r="X1174" s="9"/>
      <c r="Y1174" s="9"/>
      <c r="Z1174" s="9"/>
    </row>
    <row r="1175">
      <c r="A1175" s="11">
        <v>3.0</v>
      </c>
      <c r="B1175" s="13" t="s">
        <v>93</v>
      </c>
      <c r="C1175" s="13" t="s">
        <v>153</v>
      </c>
      <c r="D1175" s="13">
        <v>59.0</v>
      </c>
      <c r="E1175" s="13">
        <v>0.0</v>
      </c>
      <c r="F1175" s="13">
        <v>4.7428</v>
      </c>
      <c r="G1175" s="13">
        <v>4.11275915627829</v>
      </c>
      <c r="H1175" s="13">
        <v>4.11283857387085</v>
      </c>
      <c r="I1175" s="13">
        <v>16.9147878775509</v>
      </c>
      <c r="J1175" s="13">
        <v>16.91544113472</v>
      </c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  <c r="W1175" s="9"/>
      <c r="X1175" s="9"/>
      <c r="Y1175" s="9"/>
      <c r="Z1175" s="9"/>
    </row>
    <row r="1176">
      <c r="A1176" s="11">
        <v>3.0</v>
      </c>
      <c r="B1176" s="13" t="s">
        <v>93</v>
      </c>
      <c r="C1176" s="13" t="s">
        <v>154</v>
      </c>
      <c r="D1176" s="13">
        <v>81.0</v>
      </c>
      <c r="E1176" s="13">
        <v>0.0</v>
      </c>
      <c r="F1176" s="13">
        <v>0.8442</v>
      </c>
      <c r="G1176" s="13">
        <v>2.26760881246355</v>
      </c>
      <c r="H1176" s="13">
        <v>2.2676526001073</v>
      </c>
      <c r="I1176" s="13">
        <v>5.14204972636239</v>
      </c>
      <c r="J1176" s="13">
        <v>5.1422483147734</v>
      </c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  <c r="W1176" s="9"/>
      <c r="X1176" s="9"/>
      <c r="Y1176" s="9"/>
      <c r="Z1176" s="9"/>
    </row>
    <row r="1177">
      <c r="A1177" s="11">
        <v>3.0</v>
      </c>
      <c r="B1177" s="13" t="s">
        <v>93</v>
      </c>
      <c r="C1177" s="13" t="s">
        <v>155</v>
      </c>
      <c r="D1177" s="13">
        <v>58.0</v>
      </c>
      <c r="E1177" s="13">
        <v>0.0</v>
      </c>
      <c r="F1177" s="13">
        <v>0.0548</v>
      </c>
      <c r="G1177" s="13">
        <v>0.663114419765684</v>
      </c>
      <c r="H1177" s="13">
        <v>0.663127224539512</v>
      </c>
      <c r="I1177" s="13">
        <v>0.43972073370118</v>
      </c>
      <c r="J1177" s="13">
        <v>0.439737715925476</v>
      </c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  <c r="W1177" s="9"/>
      <c r="X1177" s="9"/>
      <c r="Y1177" s="9"/>
      <c r="Z1177" s="9"/>
    </row>
    <row r="1178">
      <c r="A1178" s="11">
        <v>3.0</v>
      </c>
      <c r="B1178" s="13" t="s">
        <v>93</v>
      </c>
      <c r="C1178" s="13" t="s">
        <v>156</v>
      </c>
      <c r="D1178" s="13">
        <v>2025.0</v>
      </c>
      <c r="E1178" s="13">
        <v>3.0</v>
      </c>
      <c r="F1178" s="13">
        <v>34.0672</v>
      </c>
      <c r="G1178" s="13">
        <v>51.8581502601423</v>
      </c>
      <c r="H1178" s="13">
        <v>51.8591516437127</v>
      </c>
      <c r="I1178" s="13">
        <v>2689.2677484035</v>
      </c>
      <c r="J1178" s="13">
        <v>2689.37160920559</v>
      </c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</row>
    <row r="1179">
      <c r="A1179" s="11">
        <v>3.0</v>
      </c>
      <c r="B1179" s="13" t="s">
        <v>93</v>
      </c>
      <c r="C1179" s="13" t="s">
        <v>157</v>
      </c>
      <c r="D1179" s="13">
        <v>38.0</v>
      </c>
      <c r="E1179" s="13">
        <v>0.0</v>
      </c>
      <c r="F1179" s="13">
        <v>0.5579</v>
      </c>
      <c r="G1179" s="13">
        <v>1.40488069871684</v>
      </c>
      <c r="H1179" s="13">
        <v>1.40490782703597</v>
      </c>
      <c r="I1179" s="13">
        <v>1.97368977762712</v>
      </c>
      <c r="J1179" s="13">
        <v>1.97376600246695</v>
      </c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  <c r="W1179" s="9"/>
      <c r="X1179" s="9"/>
      <c r="Y1179" s="9"/>
      <c r="Z1179" s="9"/>
    </row>
    <row r="1180">
      <c r="A1180" s="11">
        <v>3.0</v>
      </c>
      <c r="B1180" s="13" t="s">
        <v>93</v>
      </c>
      <c r="C1180" s="13" t="s">
        <v>158</v>
      </c>
      <c r="D1180" s="13">
        <v>375.0</v>
      </c>
      <c r="E1180" s="13">
        <v>0.0</v>
      </c>
      <c r="F1180" s="13">
        <v>1.9861</v>
      </c>
      <c r="G1180" s="13">
        <v>8.1263198992003</v>
      </c>
      <c r="H1180" s="13">
        <v>8.1264768188589</v>
      </c>
      <c r="I1180" s="13">
        <v>66.0370751041388</v>
      </c>
      <c r="J1180" s="13">
        <v>66.0396254874511</v>
      </c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  <c r="W1180" s="9"/>
      <c r="X1180" s="9"/>
      <c r="Y1180" s="9"/>
      <c r="Z1180" s="9"/>
    </row>
    <row r="1181">
      <c r="A1181" s="11">
        <v>3.0</v>
      </c>
      <c r="B1181" s="13" t="s">
        <v>93</v>
      </c>
      <c r="C1181" s="13" t="s">
        <v>159</v>
      </c>
      <c r="D1181" s="13">
        <v>13.0</v>
      </c>
      <c r="E1181" s="13">
        <v>0.0</v>
      </c>
      <c r="F1181" s="13">
        <v>1.5072</v>
      </c>
      <c r="G1181" s="13">
        <v>1.45778300391487</v>
      </c>
      <c r="H1181" s="13">
        <v>1.45781115378026</v>
      </c>
      <c r="I1181" s="13">
        <v>2.12513128650306</v>
      </c>
      <c r="J1181" s="13">
        <v>2.12521336008614</v>
      </c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  <c r="W1181" s="9"/>
      <c r="X1181" s="9"/>
      <c r="Y1181" s="9"/>
      <c r="Z1181" s="9"/>
    </row>
    <row r="1182">
      <c r="A1182" s="11">
        <v>3.0</v>
      </c>
      <c r="B1182" s="13" t="s">
        <v>93</v>
      </c>
      <c r="C1182" s="13" t="s">
        <v>160</v>
      </c>
      <c r="D1182" s="13">
        <v>1921.0</v>
      </c>
      <c r="E1182" s="13">
        <v>0.0</v>
      </c>
      <c r="F1182" s="13">
        <v>3.7377</v>
      </c>
      <c r="G1182" s="13">
        <v>19.8464026781899</v>
      </c>
      <c r="H1182" s="13">
        <v>19.8467859132546</v>
      </c>
      <c r="I1182" s="13">
        <v>393.879699264863</v>
      </c>
      <c r="J1182" s="13">
        <v>393.894911086562</v>
      </c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  <c r="W1182" s="9"/>
      <c r="X1182" s="9"/>
      <c r="Y1182" s="9"/>
      <c r="Z1182" s="9"/>
    </row>
    <row r="1183">
      <c r="A1183" s="11">
        <v>3.0</v>
      </c>
      <c r="B1183" s="13" t="s">
        <v>93</v>
      </c>
      <c r="C1183" s="13" t="s">
        <v>161</v>
      </c>
      <c r="D1183" s="13">
        <v>19.0</v>
      </c>
      <c r="E1183" s="13">
        <v>0.0</v>
      </c>
      <c r="F1183" s="13">
        <v>1.2832</v>
      </c>
      <c r="G1183" s="13">
        <v>1.40657881154574</v>
      </c>
      <c r="H1183" s="13">
        <v>1.40660597265552</v>
      </c>
      <c r="I1183" s="13">
        <v>1.97846395308943</v>
      </c>
      <c r="J1183" s="13">
        <v>1.97854036231019</v>
      </c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  <c r="W1183" s="9"/>
      <c r="X1183" s="9"/>
      <c r="Y1183" s="9"/>
      <c r="Z1183" s="9"/>
    </row>
    <row r="1184">
      <c r="A1184" s="11">
        <v>3.0</v>
      </c>
      <c r="B1184" s="13" t="s">
        <v>93</v>
      </c>
      <c r="C1184" s="13" t="s">
        <v>162</v>
      </c>
      <c r="D1184" s="13">
        <v>294.0</v>
      </c>
      <c r="E1184" s="13">
        <v>0.0</v>
      </c>
      <c r="F1184" s="13">
        <v>0.7137</v>
      </c>
      <c r="G1184" s="13">
        <v>4.50058906212462</v>
      </c>
      <c r="H1184" s="13">
        <v>4.50067596873276</v>
      </c>
      <c r="I1184" s="13">
        <v>20.2553019061157</v>
      </c>
      <c r="J1184" s="13">
        <v>20.2560841755285</v>
      </c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  <c r="W1184" s="9"/>
      <c r="X1184" s="9"/>
      <c r="Y1184" s="9"/>
      <c r="Z1184" s="9"/>
    </row>
    <row r="1185">
      <c r="A1185" s="11">
        <v>3.0</v>
      </c>
      <c r="B1185" s="13" t="s">
        <v>93</v>
      </c>
      <c r="C1185" s="13" t="s">
        <v>163</v>
      </c>
      <c r="D1185" s="13">
        <v>40.0</v>
      </c>
      <c r="E1185" s="13">
        <v>0.0</v>
      </c>
      <c r="F1185" s="13">
        <v>0.8049</v>
      </c>
      <c r="G1185" s="13">
        <v>1.47461644822335</v>
      </c>
      <c r="H1185" s="13">
        <v>1.47464492314342</v>
      </c>
      <c r="I1185" s="13">
        <v>2.17449366937085</v>
      </c>
      <c r="J1185" s="13">
        <v>2.17457764935267</v>
      </c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  <c r="W1185" s="9"/>
      <c r="X1185" s="9"/>
      <c r="Y1185" s="9"/>
      <c r="Z1185" s="9"/>
    </row>
    <row r="1186">
      <c r="A1186" s="11">
        <v>3.0</v>
      </c>
      <c r="B1186" s="13" t="s">
        <v>93</v>
      </c>
      <c r="C1186" s="13" t="s">
        <v>164</v>
      </c>
      <c r="D1186" s="13">
        <v>238.0</v>
      </c>
      <c r="E1186" s="13">
        <v>0.0</v>
      </c>
      <c r="F1186" s="13">
        <v>11.86</v>
      </c>
      <c r="G1186" s="13">
        <v>11.5544426817223</v>
      </c>
      <c r="H1186" s="13">
        <v>11.5546657986095</v>
      </c>
      <c r="I1186" s="13">
        <v>133.505145685206</v>
      </c>
      <c r="J1186" s="13">
        <v>133.510301717558</v>
      </c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  <c r="W1186" s="9"/>
      <c r="X1186" s="9"/>
      <c r="Y1186" s="9"/>
      <c r="Z1186" s="9"/>
    </row>
    <row r="1187">
      <c r="A1187" s="11">
        <v>3.0</v>
      </c>
      <c r="B1187" s="13" t="s">
        <v>93</v>
      </c>
      <c r="C1187" s="13" t="s">
        <v>165</v>
      </c>
      <c r="D1187" s="13">
        <v>930.0</v>
      </c>
      <c r="E1187" s="13">
        <v>0.0</v>
      </c>
      <c r="F1187" s="13">
        <v>3.6004</v>
      </c>
      <c r="G1187" s="13">
        <v>13.3395601434399</v>
      </c>
      <c r="H1187" s="13">
        <v>13.3398177310379</v>
      </c>
      <c r="I1187" s="13">
        <v>177.943864820451</v>
      </c>
      <c r="J1187" s="13">
        <v>177.950737097315</v>
      </c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  <c r="W1187" s="9"/>
      <c r="X1187" s="9"/>
      <c r="Y1187" s="9"/>
      <c r="Z1187" s="9"/>
    </row>
    <row r="1188">
      <c r="A1188" s="11">
        <v>3.0</v>
      </c>
      <c r="B1188" s="13" t="s">
        <v>93</v>
      </c>
      <c r="C1188" s="13" t="s">
        <v>166</v>
      </c>
      <c r="D1188" s="13">
        <v>2.0</v>
      </c>
      <c r="E1188" s="13">
        <v>0.0</v>
      </c>
      <c r="F1188" s="13">
        <v>7.0E-4</v>
      </c>
      <c r="G1188" s="13">
        <v>0.0291399116337106</v>
      </c>
      <c r="H1188" s="13">
        <v>0.0291404743269151</v>
      </c>
      <c r="I1188" s="13">
        <v>8.49134450020463E-4</v>
      </c>
      <c r="J1188" s="13">
        <v>8.491672439976E-4</v>
      </c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  <c r="W1188" s="9"/>
      <c r="X1188" s="9"/>
      <c r="Y1188" s="9"/>
      <c r="Z1188" s="9"/>
    </row>
    <row r="1189">
      <c r="A1189" s="11">
        <v>3.0</v>
      </c>
      <c r="B1189" s="13" t="s">
        <v>93</v>
      </c>
      <c r="C1189" s="13" t="s">
        <v>167</v>
      </c>
      <c r="D1189" s="13">
        <v>17.0</v>
      </c>
      <c r="E1189" s="13">
        <v>0.0</v>
      </c>
      <c r="F1189" s="13">
        <v>0.3544</v>
      </c>
      <c r="G1189" s="13">
        <v>0.961053611521695</v>
      </c>
      <c r="H1189" s="13">
        <v>0.961072169516763</v>
      </c>
      <c r="I1189" s="13">
        <v>0.923624044218893</v>
      </c>
      <c r="J1189" s="13">
        <v>0.923659715019658</v>
      </c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  <c r="W1189" s="9"/>
      <c r="X1189" s="9"/>
      <c r="Y1189" s="9"/>
      <c r="Z1189" s="9"/>
    </row>
    <row r="1190">
      <c r="A1190" s="11">
        <v>3.0</v>
      </c>
      <c r="B1190" s="13" t="s">
        <v>93</v>
      </c>
      <c r="C1190" s="13" t="s">
        <v>168</v>
      </c>
      <c r="D1190" s="13">
        <v>423.0</v>
      </c>
      <c r="E1190" s="13">
        <v>1.0</v>
      </c>
      <c r="F1190" s="13">
        <v>30.424</v>
      </c>
      <c r="G1190" s="13">
        <v>24.7448443361676</v>
      </c>
      <c r="H1190" s="13">
        <v>24.7453221603948</v>
      </c>
      <c r="I1190" s="13">
        <v>612.307321221169</v>
      </c>
      <c r="J1190" s="13">
        <v>612.330968821726</v>
      </c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  <c r="W1190" s="9"/>
      <c r="X1190" s="9"/>
      <c r="Y1190" s="9"/>
      <c r="Z1190" s="9"/>
    </row>
    <row r="1191">
      <c r="A1191" s="11">
        <v>3.0</v>
      </c>
      <c r="B1191" s="13" t="s">
        <v>93</v>
      </c>
      <c r="C1191" s="13" t="s">
        <v>169</v>
      </c>
      <c r="D1191" s="13">
        <v>265.0</v>
      </c>
      <c r="E1191" s="13">
        <v>0.0</v>
      </c>
      <c r="F1191" s="13">
        <v>5.5626</v>
      </c>
      <c r="G1191" s="13">
        <v>7.5508060015138</v>
      </c>
      <c r="H1191" s="13">
        <v>7.55095180796919</v>
      </c>
      <c r="I1191" s="13">
        <v>57.0146712724968</v>
      </c>
      <c r="J1191" s="13">
        <v>57.0168732062732</v>
      </c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  <c r="W1191" s="9"/>
      <c r="X1191" s="9"/>
      <c r="Y1191" s="9"/>
      <c r="Z1191" s="9"/>
    </row>
    <row r="1192">
      <c r="A1192" s="11">
        <v>3.0</v>
      </c>
      <c r="B1192" s="13" t="s">
        <v>93</v>
      </c>
      <c r="C1192" s="13" t="s">
        <v>170</v>
      </c>
      <c r="D1192" s="13">
        <v>540.0</v>
      </c>
      <c r="E1192" s="13">
        <v>1.0</v>
      </c>
      <c r="F1192" s="13">
        <v>6.0074</v>
      </c>
      <c r="G1192" s="13">
        <v>12.2642888897283</v>
      </c>
      <c r="H1192" s="13">
        <v>12.2645257137827</v>
      </c>
      <c r="I1192" s="13">
        <v>150.412781970715</v>
      </c>
      <c r="J1192" s="13">
        <v>150.418590984038</v>
      </c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  <c r="W1192" s="9"/>
      <c r="X1192" s="9"/>
      <c r="Y1192" s="9"/>
      <c r="Z1192" s="9"/>
    </row>
    <row r="1193">
      <c r="A1193" s="11">
        <v>3.0</v>
      </c>
      <c r="B1193" s="13" t="s">
        <v>93</v>
      </c>
      <c r="C1193" s="13" t="s">
        <v>122</v>
      </c>
      <c r="D1193" s="13">
        <v>1.0</v>
      </c>
      <c r="E1193" s="13">
        <v>0.0846560846560846</v>
      </c>
      <c r="F1193" s="13">
        <v>0.784054759828262</v>
      </c>
      <c r="G1193" s="13">
        <v>0.249359593215897</v>
      </c>
      <c r="H1193" s="13">
        <v>0.249364408362572</v>
      </c>
      <c r="I1193" s="13">
        <v>0.0621802067287981</v>
      </c>
      <c r="J1193" s="13">
        <v>0.0621826081580156</v>
      </c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  <c r="W1193" s="9"/>
      <c r="X1193" s="9"/>
      <c r="Y1193" s="9"/>
      <c r="Z1193" s="9"/>
    </row>
    <row r="1194">
      <c r="A1194" s="11">
        <v>3.0</v>
      </c>
      <c r="B1194" s="13" t="s">
        <v>93</v>
      </c>
      <c r="C1194" s="13" t="s">
        <v>123</v>
      </c>
      <c r="D1194" s="13">
        <v>460.0</v>
      </c>
      <c r="E1194" s="13">
        <v>0.0</v>
      </c>
      <c r="F1194" s="13">
        <v>7.1137</v>
      </c>
      <c r="G1194" s="13">
        <v>20.4118392195732</v>
      </c>
      <c r="H1194" s="13">
        <v>20.4122333732469</v>
      </c>
      <c r="I1194" s="13">
        <v>416.64318032571</v>
      </c>
      <c r="J1194" s="13">
        <v>416.659271283897</v>
      </c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  <c r="W1194" s="9"/>
      <c r="X1194" s="9"/>
      <c r="Y1194" s="9"/>
      <c r="Z1194" s="9"/>
    </row>
    <row r="1195">
      <c r="A1195" s="11">
        <v>3.0</v>
      </c>
      <c r="B1195" s="13" t="s">
        <v>93</v>
      </c>
      <c r="C1195" s="13" t="s">
        <v>124</v>
      </c>
      <c r="D1195" s="13">
        <v>310812.0</v>
      </c>
      <c r="E1195" s="13">
        <v>0.0</v>
      </c>
      <c r="F1195" s="13">
        <v>454.9941</v>
      </c>
      <c r="G1195" s="13">
        <v>3624.29577455772</v>
      </c>
      <c r="H1195" s="13">
        <v>3624.36575989704</v>
      </c>
      <c r="I1195" s="13">
        <v>1.31355198614769E7</v>
      </c>
      <c r="J1195" s="13">
        <v>1.31360271615141E7</v>
      </c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  <c r="W1195" s="9"/>
      <c r="X1195" s="9"/>
      <c r="Y1195" s="9"/>
      <c r="Z1195" s="9"/>
    </row>
    <row r="1196">
      <c r="A1196" s="11">
        <v>3.0</v>
      </c>
      <c r="B1196" s="13" t="s">
        <v>93</v>
      </c>
      <c r="C1196" s="13" t="s">
        <v>125</v>
      </c>
      <c r="D1196" s="13">
        <v>19627.0</v>
      </c>
      <c r="E1196" s="13">
        <v>0.0</v>
      </c>
      <c r="F1196" s="13">
        <v>93.8674</v>
      </c>
      <c r="G1196" s="13">
        <v>396.048541472256</v>
      </c>
      <c r="H1196" s="13">
        <v>396.056189190126</v>
      </c>
      <c r="I1196" s="13">
        <v>156854.447202301</v>
      </c>
      <c r="J1196" s="13">
        <v>156860.504995805</v>
      </c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  <c r="W1196" s="9"/>
      <c r="X1196" s="9"/>
      <c r="Y1196" s="9"/>
      <c r="Z1196" s="9"/>
    </row>
    <row r="1197">
      <c r="A1197" s="11">
        <v>3.0</v>
      </c>
      <c r="B1197" s="13" t="s">
        <v>93</v>
      </c>
      <c r="C1197" s="13" t="s">
        <v>126</v>
      </c>
      <c r="D1197" s="13">
        <v>15.0</v>
      </c>
      <c r="E1197" s="13">
        <v>1.0</v>
      </c>
      <c r="F1197" s="13">
        <v>2.1537</v>
      </c>
      <c r="G1197" s="13">
        <v>1.55297743211259</v>
      </c>
      <c r="H1197" s="13">
        <v>1.55300742018733</v>
      </c>
      <c r="I1197" s="13">
        <v>2.41173890465103</v>
      </c>
      <c r="J1197" s="13">
        <v>2.41183204715691</v>
      </c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  <c r="W1197" s="9"/>
      <c r="X1197" s="9"/>
      <c r="Y1197" s="9"/>
      <c r="Z1197" s="9"/>
    </row>
    <row r="1198">
      <c r="A1198" s="11">
        <v>3.0</v>
      </c>
      <c r="B1198" s="13" t="s">
        <v>93</v>
      </c>
      <c r="C1198" s="13" t="s">
        <v>127</v>
      </c>
      <c r="D1198" s="13">
        <v>67.0</v>
      </c>
      <c r="E1198" s="13">
        <v>0.0</v>
      </c>
      <c r="F1198" s="13">
        <v>0.8617</v>
      </c>
      <c r="G1198" s="13">
        <v>3.14435089529743</v>
      </c>
      <c r="H1198" s="13">
        <v>3.14441161287625</v>
      </c>
      <c r="I1198" s="13">
        <v>9.88694255275779</v>
      </c>
      <c r="J1198" s="13">
        <v>9.88732439119107</v>
      </c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  <c r="W1198" s="9"/>
      <c r="X1198" s="9"/>
      <c r="Y1198" s="9"/>
      <c r="Z1198" s="9"/>
    </row>
    <row r="1199">
      <c r="A1199" s="11">
        <v>3.0</v>
      </c>
      <c r="B1199" s="13" t="s">
        <v>93</v>
      </c>
      <c r="C1199" s="13" t="s">
        <v>128</v>
      </c>
      <c r="D1199" s="13">
        <v>69.0</v>
      </c>
      <c r="E1199" s="13">
        <v>1.0</v>
      </c>
      <c r="F1199" s="13">
        <v>3.0153</v>
      </c>
      <c r="G1199" s="13">
        <v>3.95557762143053</v>
      </c>
      <c r="H1199" s="13">
        <v>3.95565400383949</v>
      </c>
      <c r="I1199" s="13">
        <v>15.646594319162</v>
      </c>
      <c r="J1199" s="13">
        <v>15.6471985980914</v>
      </c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  <c r="W1199" s="9"/>
      <c r="X1199" s="9"/>
      <c r="Y1199" s="9"/>
      <c r="Z1199" s="9"/>
    </row>
    <row r="1200">
      <c r="A1200" s="11">
        <v>3.0</v>
      </c>
      <c r="B1200" s="13" t="s">
        <v>93</v>
      </c>
      <c r="C1200" s="13" t="s">
        <v>129</v>
      </c>
      <c r="D1200" s="13">
        <v>1353.0</v>
      </c>
      <c r="E1200" s="13">
        <v>1.0</v>
      </c>
      <c r="F1200" s="13">
        <v>24.8595</v>
      </c>
      <c r="G1200" s="13">
        <v>54.9142198828206</v>
      </c>
      <c r="H1200" s="13">
        <v>54.9152802792538</v>
      </c>
      <c r="I1200" s="13">
        <v>3015.57154533877</v>
      </c>
      <c r="J1200" s="13">
        <v>3015.688008149</v>
      </c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</row>
    <row r="1201">
      <c r="A1201" s="11">
        <v>3.0</v>
      </c>
      <c r="B1201" s="13" t="s">
        <v>93</v>
      </c>
      <c r="C1201" s="13" t="s">
        <v>130</v>
      </c>
      <c r="D1201" s="13">
        <v>418.0</v>
      </c>
      <c r="E1201" s="13">
        <v>0.0</v>
      </c>
      <c r="F1201" s="13">
        <v>6.4072</v>
      </c>
      <c r="G1201" s="13">
        <v>16.150234937477</v>
      </c>
      <c r="H1201" s="13">
        <v>16.150546799351</v>
      </c>
      <c r="I1201" s="13">
        <v>260.830088535704</v>
      </c>
      <c r="J1201" s="13">
        <v>260.840161918029</v>
      </c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  <c r="W1201" s="9"/>
      <c r="X1201" s="9"/>
      <c r="Y1201" s="9"/>
      <c r="Z1201" s="9"/>
    </row>
  </sheetData>
  <autoFilter ref="$A$1:$J$1201"/>
  <customSheetViews>
    <customSheetView guid="{98A537D9-02F7-4E13-90C8-04A85E298D3B}" filter="1" showAutoFilter="1">
      <autoFilter ref="$A$1:$I$1201"/>
    </customSheetView>
  </customSheetView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31.71"/>
    <col customWidth="1" min="2" max="2" width="5.0"/>
    <col customWidth="1" min="3" max="3" width="7.86"/>
    <col customWidth="1" min="4" max="4" width="22.14"/>
    <col customWidth="1" min="6" max="6" width="9.57"/>
    <col customWidth="1" min="7" max="7" width="6.57"/>
    <col customWidth="1" min="8" max="8" width="9.57"/>
  </cols>
  <sheetData>
    <row r="1">
      <c r="A1" s="2" t="s">
        <v>131</v>
      </c>
      <c r="B1" s="2" t="s">
        <v>132</v>
      </c>
      <c r="C1" s="2" t="s">
        <v>133</v>
      </c>
      <c r="D1" s="2" t="s">
        <v>134</v>
      </c>
      <c r="E1" s="2" t="s">
        <v>135</v>
      </c>
      <c r="F1" s="16" t="s">
        <v>136</v>
      </c>
      <c r="G1" s="16" t="s">
        <v>137</v>
      </c>
      <c r="H1" s="16" t="s">
        <v>138</v>
      </c>
    </row>
    <row r="2">
      <c r="A2" t="str">
        <f t="shared" ref="A2:A481" si="1">concatenate(C2,D2,E2)</f>
        <v>githubMove Classdecision-tree</v>
      </c>
      <c r="B2" s="1" t="s">
        <v>132</v>
      </c>
      <c r="C2" s="1" t="s">
        <v>139</v>
      </c>
      <c r="D2" s="1" t="s">
        <v>68</v>
      </c>
      <c r="E2" s="1" t="s">
        <v>140</v>
      </c>
      <c r="F2" s="17">
        <v>0.98</v>
      </c>
      <c r="G2" s="17">
        <v>0.96</v>
      </c>
      <c r="H2" s="17">
        <v>0.969911931028089</v>
      </c>
    </row>
    <row r="3">
      <c r="A3" t="str">
        <f t="shared" si="1"/>
        <v>githubMove Classrandom-forest</v>
      </c>
      <c r="B3" s="1" t="s">
        <v>132</v>
      </c>
      <c r="C3" s="1" t="s">
        <v>139</v>
      </c>
      <c r="D3" s="1" t="s">
        <v>68</v>
      </c>
      <c r="E3" s="1" t="s">
        <v>141</v>
      </c>
      <c r="F3" s="17">
        <v>0.98</v>
      </c>
      <c r="G3" s="17">
        <v>0.97</v>
      </c>
      <c r="H3" s="17">
        <v>0.975630929204907</v>
      </c>
    </row>
    <row r="4">
      <c r="A4" t="str">
        <f t="shared" si="1"/>
        <v>githubMove Classlogistic-regression</v>
      </c>
      <c r="B4" s="1" t="s">
        <v>132</v>
      </c>
      <c r="C4" s="1" t="s">
        <v>139</v>
      </c>
      <c r="D4" s="1" t="s">
        <v>68</v>
      </c>
      <c r="E4" s="1" t="s">
        <v>142</v>
      </c>
      <c r="F4" s="17">
        <v>0.91</v>
      </c>
      <c r="G4" s="17">
        <v>0.96</v>
      </c>
      <c r="H4" s="17">
        <v>0.930561787336608</v>
      </c>
    </row>
    <row r="5">
      <c r="A5" t="str">
        <f t="shared" si="1"/>
        <v>githubMove Classnaive-bayes</v>
      </c>
      <c r="B5" s="1" t="s">
        <v>132</v>
      </c>
      <c r="C5" s="1" t="s">
        <v>139</v>
      </c>
      <c r="D5" s="1" t="s">
        <v>68</v>
      </c>
      <c r="E5" s="1" t="s">
        <v>143</v>
      </c>
      <c r="F5" s="17">
        <v>0.65</v>
      </c>
      <c r="G5" s="17">
        <v>0.96</v>
      </c>
      <c r="H5" s="17">
        <v>0.720183708785266</v>
      </c>
    </row>
    <row r="6">
      <c r="A6" t="str">
        <f t="shared" si="1"/>
        <v>githubExtract Classdecision-tree</v>
      </c>
      <c r="B6" s="1" t="s">
        <v>132</v>
      </c>
      <c r="C6" s="1" t="s">
        <v>139</v>
      </c>
      <c r="D6" s="1" t="s">
        <v>58</v>
      </c>
      <c r="E6" s="1" t="s">
        <v>140</v>
      </c>
      <c r="F6" s="17">
        <v>0.82</v>
      </c>
      <c r="G6" s="17">
        <v>0.88</v>
      </c>
      <c r="H6" s="17">
        <v>0.842849494762213</v>
      </c>
    </row>
    <row r="7">
      <c r="A7" t="str">
        <f t="shared" si="1"/>
        <v>githubExtract Classrandom-forest</v>
      </c>
      <c r="B7" s="1" t="s">
        <v>132</v>
      </c>
      <c r="C7" s="1" t="s">
        <v>139</v>
      </c>
      <c r="D7" s="1" t="s">
        <v>58</v>
      </c>
      <c r="E7" s="1" t="s">
        <v>141</v>
      </c>
      <c r="F7" s="17">
        <v>0.84</v>
      </c>
      <c r="G7" s="17">
        <v>0.92</v>
      </c>
      <c r="H7" s="17">
        <v>0.871881199592101</v>
      </c>
    </row>
    <row r="8">
      <c r="A8" t="str">
        <f t="shared" si="1"/>
        <v>githubExtract Classlogistic-regression</v>
      </c>
      <c r="B8" s="1" t="s">
        <v>132</v>
      </c>
      <c r="C8" s="1" t="s">
        <v>139</v>
      </c>
      <c r="D8" s="1" t="s">
        <v>58</v>
      </c>
      <c r="E8" s="1" t="s">
        <v>142</v>
      </c>
      <c r="F8" s="17">
        <v>0.78</v>
      </c>
      <c r="G8" s="17">
        <v>0.91</v>
      </c>
      <c r="H8" s="17">
        <v>0.824444547449089</v>
      </c>
    </row>
    <row r="9">
      <c r="A9" t="str">
        <f t="shared" si="1"/>
        <v>githubExtract Classnaive-bayes</v>
      </c>
      <c r="B9" s="1" t="s">
        <v>132</v>
      </c>
      <c r="C9" s="1" t="s">
        <v>139</v>
      </c>
      <c r="D9" s="1" t="s">
        <v>58</v>
      </c>
      <c r="E9" s="1" t="s">
        <v>143</v>
      </c>
      <c r="F9" s="17">
        <v>0.54</v>
      </c>
      <c r="G9" s="17">
        <v>0.92</v>
      </c>
      <c r="H9" s="17">
        <v>0.573106053583016</v>
      </c>
    </row>
    <row r="10">
      <c r="A10" t="str">
        <f t="shared" si="1"/>
        <v>githubExtract Superclassdecision-tree</v>
      </c>
      <c r="B10" s="1" t="s">
        <v>132</v>
      </c>
      <c r="C10" s="1" t="s">
        <v>139</v>
      </c>
      <c r="D10" s="1" t="s">
        <v>59</v>
      </c>
      <c r="E10" s="1" t="s">
        <v>140</v>
      </c>
      <c r="F10" s="17">
        <v>0.89</v>
      </c>
      <c r="G10" s="17">
        <v>0.9</v>
      </c>
      <c r="H10" s="17">
        <v>0.89786401841723</v>
      </c>
    </row>
    <row r="11">
      <c r="A11" t="str">
        <f t="shared" si="1"/>
        <v>githubExtract Superclassrandom-forest</v>
      </c>
      <c r="B11" s="1" t="s">
        <v>132</v>
      </c>
      <c r="C11" s="1" t="s">
        <v>139</v>
      </c>
      <c r="D11" s="1" t="s">
        <v>59</v>
      </c>
      <c r="E11" s="1" t="s">
        <v>141</v>
      </c>
      <c r="F11" s="17">
        <v>0.91</v>
      </c>
      <c r="G11" s="17">
        <v>0.93</v>
      </c>
      <c r="H11" s="17">
        <v>0.915642594481011</v>
      </c>
    </row>
    <row r="12">
      <c r="A12" t="str">
        <f t="shared" si="1"/>
        <v>githubExtract Superclasslogistic-regression</v>
      </c>
      <c r="B12" s="1" t="s">
        <v>132</v>
      </c>
      <c r="C12" s="1" t="s">
        <v>139</v>
      </c>
      <c r="D12" s="1" t="s">
        <v>59</v>
      </c>
      <c r="E12" s="1" t="s">
        <v>142</v>
      </c>
      <c r="F12" s="17">
        <v>0.84</v>
      </c>
      <c r="G12" s="17">
        <v>0.94</v>
      </c>
      <c r="H12" s="17">
        <v>0.879895553289453</v>
      </c>
    </row>
    <row r="13">
      <c r="A13" t="str">
        <f t="shared" si="1"/>
        <v>githubExtract Superclassnaive-bayes</v>
      </c>
      <c r="B13" s="1" t="s">
        <v>132</v>
      </c>
      <c r="C13" s="1" t="s">
        <v>139</v>
      </c>
      <c r="D13" s="1" t="s">
        <v>59</v>
      </c>
      <c r="E13" s="1" t="s">
        <v>143</v>
      </c>
      <c r="F13" s="17">
        <v>0.58</v>
      </c>
      <c r="G13" s="17">
        <v>0.96</v>
      </c>
      <c r="H13" s="17">
        <v>0.632968851395198</v>
      </c>
    </row>
    <row r="14">
      <c r="A14" t="str">
        <f t="shared" si="1"/>
        <v>githubExtract Interfacedecision-tree</v>
      </c>
      <c r="B14" s="1" t="s">
        <v>132</v>
      </c>
      <c r="C14" s="1" t="s">
        <v>139</v>
      </c>
      <c r="D14" s="1" t="s">
        <v>62</v>
      </c>
      <c r="E14" s="1" t="s">
        <v>140</v>
      </c>
      <c r="F14" s="17">
        <v>0.9</v>
      </c>
      <c r="G14" s="17">
        <v>0.87</v>
      </c>
      <c r="H14" s="17">
        <v>0.886240583220017</v>
      </c>
    </row>
    <row r="15">
      <c r="A15" t="str">
        <f t="shared" si="1"/>
        <v>githubExtract Interfacerandom-forest</v>
      </c>
      <c r="B15" s="1" t="s">
        <v>132</v>
      </c>
      <c r="C15" s="1" t="s">
        <v>139</v>
      </c>
      <c r="D15" s="1" t="s">
        <v>62</v>
      </c>
      <c r="E15" s="1" t="s">
        <v>141</v>
      </c>
      <c r="F15" s="17">
        <v>0.92</v>
      </c>
      <c r="G15" s="17">
        <v>0.91</v>
      </c>
      <c r="H15" s="17">
        <v>0.913186304188874</v>
      </c>
    </row>
    <row r="16">
      <c r="A16" t="str">
        <f t="shared" si="1"/>
        <v>githubExtract Interfacelogistic-regression</v>
      </c>
      <c r="B16" s="1" t="s">
        <v>132</v>
      </c>
      <c r="C16" s="1" t="s">
        <v>139</v>
      </c>
      <c r="D16" s="1" t="s">
        <v>62</v>
      </c>
      <c r="E16" s="1" t="s">
        <v>142</v>
      </c>
      <c r="F16" s="17">
        <v>0.82</v>
      </c>
      <c r="G16" s="17">
        <v>0.92</v>
      </c>
      <c r="H16" s="17">
        <v>0.862255378772088</v>
      </c>
    </row>
    <row r="17">
      <c r="A17" t="str">
        <f t="shared" si="1"/>
        <v>githubExtract Interfacenaive-bayes</v>
      </c>
      <c r="B17" s="1" t="s">
        <v>132</v>
      </c>
      <c r="C17" s="1" t="s">
        <v>139</v>
      </c>
      <c r="D17" s="1" t="s">
        <v>62</v>
      </c>
      <c r="E17" s="1" t="s">
        <v>143</v>
      </c>
      <c r="F17" s="17">
        <v>0.57</v>
      </c>
      <c r="G17" s="17">
        <v>0.94</v>
      </c>
      <c r="H17" s="17">
        <v>0.612345783168405</v>
      </c>
    </row>
    <row r="18">
      <c r="A18" t="str">
        <f t="shared" si="1"/>
        <v>githubExtract Subclassdecision-tree</v>
      </c>
      <c r="B18" s="1" t="s">
        <v>132</v>
      </c>
      <c r="C18" s="1" t="s">
        <v>139</v>
      </c>
      <c r="D18" s="1" t="s">
        <v>63</v>
      </c>
      <c r="E18" s="1" t="s">
        <v>140</v>
      </c>
      <c r="F18" s="17">
        <v>0.85</v>
      </c>
      <c r="G18" s="17">
        <v>0.95</v>
      </c>
      <c r="H18" s="17">
        <v>0.891768086544962</v>
      </c>
    </row>
    <row r="19">
      <c r="A19" t="str">
        <f t="shared" si="1"/>
        <v>githubExtract Subclassrandom-forest</v>
      </c>
      <c r="B19" s="1" t="s">
        <v>132</v>
      </c>
      <c r="C19" s="1" t="s">
        <v>139</v>
      </c>
      <c r="D19" s="1" t="s">
        <v>63</v>
      </c>
      <c r="E19" s="1" t="s">
        <v>141</v>
      </c>
      <c r="F19" s="17">
        <v>0.9</v>
      </c>
      <c r="G19" s="17">
        <v>0.93</v>
      </c>
      <c r="H19" s="17">
        <v>0.911953322119427</v>
      </c>
    </row>
    <row r="20">
      <c r="A20" t="str">
        <f t="shared" si="1"/>
        <v>githubExtract Subclasslogistic-regression</v>
      </c>
      <c r="B20" s="1" t="s">
        <v>132</v>
      </c>
      <c r="C20" s="1" t="s">
        <v>139</v>
      </c>
      <c r="D20" s="1" t="s">
        <v>63</v>
      </c>
      <c r="E20" s="1" t="s">
        <v>142</v>
      </c>
      <c r="F20" s="17">
        <v>0.85</v>
      </c>
      <c r="G20" s="17">
        <v>0.94</v>
      </c>
      <c r="H20" s="17">
        <v>0.884463793928</v>
      </c>
    </row>
    <row r="21">
      <c r="A21" t="str">
        <f t="shared" si="1"/>
        <v>githubExtract Subclassnaive-bayes</v>
      </c>
      <c r="B21" s="1" t="s">
        <v>132</v>
      </c>
      <c r="C21" s="1" t="s">
        <v>139</v>
      </c>
      <c r="D21" s="1" t="s">
        <v>63</v>
      </c>
      <c r="E21" s="1" t="s">
        <v>143</v>
      </c>
      <c r="F21" s="17">
        <v>0.58</v>
      </c>
      <c r="G21" s="17">
        <v>0.95</v>
      </c>
      <c r="H21" s="17">
        <v>0.631060868418014</v>
      </c>
    </row>
    <row r="22">
      <c r="A22" t="str">
        <f t="shared" si="1"/>
        <v>githubRename Classdecision-tree</v>
      </c>
      <c r="B22" s="1" t="s">
        <v>132</v>
      </c>
      <c r="C22" s="1" t="s">
        <v>139</v>
      </c>
      <c r="D22" s="1" t="s">
        <v>70</v>
      </c>
      <c r="E22" s="1" t="s">
        <v>140</v>
      </c>
      <c r="F22" s="17">
        <v>0.94</v>
      </c>
      <c r="G22" s="17">
        <v>0.91</v>
      </c>
      <c r="H22" s="17">
        <v>0.927588220031136</v>
      </c>
    </row>
    <row r="23">
      <c r="A23" t="str">
        <f t="shared" si="1"/>
        <v>githubRename Classrandom-forest</v>
      </c>
      <c r="B23" s="1" t="s">
        <v>132</v>
      </c>
      <c r="C23" s="1" t="s">
        <v>139</v>
      </c>
      <c r="D23" s="1" t="s">
        <v>70</v>
      </c>
      <c r="E23" s="1" t="s">
        <v>141</v>
      </c>
      <c r="F23" s="17">
        <v>0.96</v>
      </c>
      <c r="G23" s="17">
        <v>0.93</v>
      </c>
      <c r="H23" s="17">
        <v>0.943565590481132</v>
      </c>
    </row>
    <row r="24">
      <c r="A24" t="str">
        <f t="shared" si="1"/>
        <v>githubRename Classlogistic-regression</v>
      </c>
      <c r="B24" s="1" t="s">
        <v>132</v>
      </c>
      <c r="C24" s="1" t="s">
        <v>139</v>
      </c>
      <c r="D24" s="1" t="s">
        <v>70</v>
      </c>
      <c r="E24" s="1" t="s">
        <v>142</v>
      </c>
      <c r="F24" s="17">
        <v>0.87</v>
      </c>
      <c r="G24" s="17">
        <v>0.94</v>
      </c>
      <c r="H24" s="17">
        <v>0.900056527540959</v>
      </c>
    </row>
    <row r="25">
      <c r="A25" t="str">
        <f t="shared" si="1"/>
        <v>githubRename Classnaive-bayes</v>
      </c>
      <c r="B25" s="1" t="s">
        <v>132</v>
      </c>
      <c r="C25" s="1" t="s">
        <v>139</v>
      </c>
      <c r="D25" s="1" t="s">
        <v>70</v>
      </c>
      <c r="E25" s="1" t="s">
        <v>143</v>
      </c>
      <c r="F25" s="17">
        <v>0.61</v>
      </c>
      <c r="G25" s="17">
        <v>0.96</v>
      </c>
      <c r="H25" s="17">
        <v>0.679040329157091</v>
      </c>
    </row>
    <row r="26">
      <c r="A26" t="str">
        <f t="shared" si="1"/>
        <v>githubMove And Rename Classdecision-tree</v>
      </c>
      <c r="B26" s="1" t="s">
        <v>132</v>
      </c>
      <c r="C26" s="1" t="s">
        <v>139</v>
      </c>
      <c r="D26" s="1" t="s">
        <v>67</v>
      </c>
      <c r="E26" s="1" t="s">
        <v>140</v>
      </c>
      <c r="F26" s="17">
        <v>0.95</v>
      </c>
      <c r="G26" s="17">
        <v>0.94</v>
      </c>
      <c r="H26" s="17">
        <v>0.945858585858586</v>
      </c>
    </row>
    <row r="27">
      <c r="A27" t="str">
        <f t="shared" si="1"/>
        <v>githubMove And Rename Classrandom-forest</v>
      </c>
      <c r="B27" s="1" t="s">
        <v>132</v>
      </c>
      <c r="C27" s="1" t="s">
        <v>139</v>
      </c>
      <c r="D27" s="1" t="s">
        <v>67</v>
      </c>
      <c r="E27" s="1" t="s">
        <v>141</v>
      </c>
      <c r="F27" s="17">
        <v>0.96</v>
      </c>
      <c r="G27" s="17">
        <v>0.96</v>
      </c>
      <c r="H27" s="17">
        <v>0.955959595959596</v>
      </c>
    </row>
    <row r="28">
      <c r="A28" t="str">
        <f t="shared" si="1"/>
        <v>githubMove And Rename Classlogistic-regression</v>
      </c>
      <c r="B28" s="1" t="s">
        <v>132</v>
      </c>
      <c r="C28" s="1" t="s">
        <v>139</v>
      </c>
      <c r="D28" s="1" t="s">
        <v>67</v>
      </c>
      <c r="E28" s="1" t="s">
        <v>142</v>
      </c>
      <c r="F28" s="17">
        <v>0.9</v>
      </c>
      <c r="G28" s="17">
        <v>0.94</v>
      </c>
      <c r="H28" s="17">
        <v>0.913737373737373</v>
      </c>
    </row>
    <row r="29">
      <c r="A29" t="str">
        <f t="shared" si="1"/>
        <v>githubMove And Rename Classnaive-bayes</v>
      </c>
      <c r="B29" s="1" t="s">
        <v>132</v>
      </c>
      <c r="C29" s="1" t="s">
        <v>139</v>
      </c>
      <c r="D29" s="1" t="s">
        <v>67</v>
      </c>
      <c r="E29" s="1" t="s">
        <v>143</v>
      </c>
      <c r="F29" s="17">
        <v>0.66</v>
      </c>
      <c r="G29" s="17">
        <v>0.95</v>
      </c>
      <c r="H29" s="17">
        <v>0.734831649831649</v>
      </c>
    </row>
    <row r="30">
      <c r="A30" t="str">
        <f t="shared" si="1"/>
        <v>apacheMove Classdecision-tree</v>
      </c>
      <c r="B30" s="1" t="s">
        <v>132</v>
      </c>
      <c r="C30" s="1" t="s">
        <v>144</v>
      </c>
      <c r="D30" s="1" t="s">
        <v>68</v>
      </c>
      <c r="E30" s="1" t="s">
        <v>140</v>
      </c>
      <c r="F30" s="17">
        <v>0.97</v>
      </c>
      <c r="G30" s="17">
        <v>0.97</v>
      </c>
      <c r="H30" s="17">
        <v>0.970990599629682</v>
      </c>
    </row>
    <row r="31">
      <c r="A31" t="str">
        <f t="shared" si="1"/>
        <v>apacheMove Classrandom-forest</v>
      </c>
      <c r="B31" s="1" t="s">
        <v>132</v>
      </c>
      <c r="C31" s="1" t="s">
        <v>144</v>
      </c>
      <c r="D31" s="1" t="s">
        <v>68</v>
      </c>
      <c r="E31" s="1" t="s">
        <v>141</v>
      </c>
      <c r="F31" s="17">
        <v>0.98</v>
      </c>
      <c r="G31" s="17">
        <v>0.98</v>
      </c>
      <c r="H31" s="17">
        <v>0.980241418601338</v>
      </c>
    </row>
    <row r="32">
      <c r="A32" t="str">
        <f t="shared" si="1"/>
        <v>apacheMove Classlogistic-regression</v>
      </c>
      <c r="B32" s="1" t="s">
        <v>132</v>
      </c>
      <c r="C32" s="1" t="s">
        <v>144</v>
      </c>
      <c r="D32" s="1" t="s">
        <v>68</v>
      </c>
      <c r="E32" s="1" t="s">
        <v>142</v>
      </c>
      <c r="F32" s="17">
        <v>0.93</v>
      </c>
      <c r="G32" s="17">
        <v>0.97</v>
      </c>
      <c r="H32" s="17">
        <v>0.94995727104401</v>
      </c>
    </row>
    <row r="33">
      <c r="A33" t="str">
        <f t="shared" si="1"/>
        <v>apacheMove Classnaive-bayes</v>
      </c>
      <c r="B33" s="1" t="s">
        <v>132</v>
      </c>
      <c r="C33" s="1" t="s">
        <v>144</v>
      </c>
      <c r="D33" s="1" t="s">
        <v>68</v>
      </c>
      <c r="E33" s="1" t="s">
        <v>143</v>
      </c>
      <c r="F33" s="17">
        <v>0.75</v>
      </c>
      <c r="G33" s="17">
        <v>0.96</v>
      </c>
      <c r="H33" s="17">
        <v>0.81917105825381</v>
      </c>
    </row>
    <row r="34">
      <c r="A34" t="str">
        <f t="shared" si="1"/>
        <v>apacheExtract Classdecision-tree</v>
      </c>
      <c r="B34" s="1" t="s">
        <v>132</v>
      </c>
      <c r="C34" s="1" t="s">
        <v>144</v>
      </c>
      <c r="D34" s="1" t="s">
        <v>58</v>
      </c>
      <c r="E34" s="1" t="s">
        <v>140</v>
      </c>
      <c r="F34" s="17">
        <v>0.78</v>
      </c>
      <c r="G34" s="17">
        <v>0.86</v>
      </c>
      <c r="H34" s="17">
        <v>0.80905141717704</v>
      </c>
    </row>
    <row r="35">
      <c r="A35" t="str">
        <f t="shared" si="1"/>
        <v>apacheExtract Classrandom-forest</v>
      </c>
      <c r="B35" s="1" t="s">
        <v>132</v>
      </c>
      <c r="C35" s="1" t="s">
        <v>144</v>
      </c>
      <c r="D35" s="1" t="s">
        <v>58</v>
      </c>
      <c r="E35" s="1" t="s">
        <v>141</v>
      </c>
      <c r="F35" s="17">
        <v>0.81</v>
      </c>
      <c r="G35" s="17">
        <v>0.92</v>
      </c>
      <c r="H35" s="17">
        <v>0.854472297393533</v>
      </c>
    </row>
    <row r="36">
      <c r="A36" t="str">
        <f t="shared" si="1"/>
        <v>apacheExtract Classlogistic-regression</v>
      </c>
      <c r="B36" s="1" t="s">
        <v>132</v>
      </c>
      <c r="C36" s="1" t="s">
        <v>144</v>
      </c>
      <c r="D36" s="1" t="s">
        <v>58</v>
      </c>
      <c r="E36" s="1" t="s">
        <v>142</v>
      </c>
      <c r="F36" s="17">
        <v>0.77</v>
      </c>
      <c r="G36" s="17">
        <v>0.88</v>
      </c>
      <c r="H36" s="17">
        <v>0.807776669990029</v>
      </c>
    </row>
    <row r="37">
      <c r="A37" t="str">
        <f t="shared" si="1"/>
        <v>apacheExtract Classnaive-bayes</v>
      </c>
      <c r="B37" s="1" t="s">
        <v>132</v>
      </c>
      <c r="C37" s="1" t="s">
        <v>144</v>
      </c>
      <c r="D37" s="1" t="s">
        <v>58</v>
      </c>
      <c r="E37" s="1" t="s">
        <v>143</v>
      </c>
      <c r="F37" s="17">
        <v>0.55</v>
      </c>
      <c r="G37" s="17">
        <v>0.93</v>
      </c>
      <c r="H37" s="17">
        <v>0.584920239282153</v>
      </c>
    </row>
    <row r="38">
      <c r="A38" t="str">
        <f t="shared" si="1"/>
        <v>apacheExtract Superclassdecision-tree</v>
      </c>
      <c r="B38" s="1" t="s">
        <v>132</v>
      </c>
      <c r="C38" s="1" t="s">
        <v>144</v>
      </c>
      <c r="D38" s="1" t="s">
        <v>59</v>
      </c>
      <c r="E38" s="1" t="s">
        <v>140</v>
      </c>
      <c r="F38" s="17">
        <v>0.87</v>
      </c>
      <c r="G38" s="17">
        <v>0.9</v>
      </c>
      <c r="H38" s="17">
        <v>0.881398661159379</v>
      </c>
    </row>
    <row r="39">
      <c r="A39" t="str">
        <f t="shared" si="1"/>
        <v>apacheExtract Superclassrandom-forest</v>
      </c>
      <c r="B39" s="1" t="s">
        <v>132</v>
      </c>
      <c r="C39" s="1" t="s">
        <v>144</v>
      </c>
      <c r="D39" s="1" t="s">
        <v>59</v>
      </c>
      <c r="E39" s="1" t="s">
        <v>141</v>
      </c>
      <c r="F39" s="17">
        <v>0.89</v>
      </c>
      <c r="G39" s="17">
        <v>0.92</v>
      </c>
      <c r="H39" s="17">
        <v>0.904974362626406</v>
      </c>
    </row>
    <row r="40">
      <c r="A40" t="str">
        <f t="shared" si="1"/>
        <v>apacheExtract Superclasslogistic-regression</v>
      </c>
      <c r="B40" s="1" t="s">
        <v>132</v>
      </c>
      <c r="C40" s="1" t="s">
        <v>144</v>
      </c>
      <c r="D40" s="1" t="s">
        <v>59</v>
      </c>
      <c r="E40" s="1" t="s">
        <v>142</v>
      </c>
      <c r="F40" s="17">
        <v>0.85</v>
      </c>
      <c r="G40" s="17">
        <v>0.92</v>
      </c>
      <c r="H40" s="17">
        <v>0.8818401937046</v>
      </c>
    </row>
    <row r="41">
      <c r="A41" t="str">
        <f t="shared" si="1"/>
        <v>apacheExtract Superclassnaive-bayes</v>
      </c>
      <c r="B41" s="1" t="s">
        <v>132</v>
      </c>
      <c r="C41" s="1" t="s">
        <v>144</v>
      </c>
      <c r="D41" s="1" t="s">
        <v>59</v>
      </c>
      <c r="E41" s="1" t="s">
        <v>143</v>
      </c>
      <c r="F41" s="17">
        <v>0.64</v>
      </c>
      <c r="G41" s="17">
        <v>0.96</v>
      </c>
      <c r="H41" s="17">
        <v>0.709425295541945</v>
      </c>
    </row>
    <row r="42">
      <c r="A42" t="str">
        <f t="shared" si="1"/>
        <v>apacheExtract Interfacedecision-tree</v>
      </c>
      <c r="B42" s="1" t="s">
        <v>132</v>
      </c>
      <c r="C42" s="1" t="s">
        <v>144</v>
      </c>
      <c r="D42" s="1" t="s">
        <v>62</v>
      </c>
      <c r="E42" s="1" t="s">
        <v>140</v>
      </c>
      <c r="F42" s="17">
        <v>0.89</v>
      </c>
      <c r="G42" s="17">
        <v>0.88</v>
      </c>
      <c r="H42" s="17">
        <v>0.88351018373451</v>
      </c>
    </row>
    <row r="43">
      <c r="A43" t="str">
        <f t="shared" si="1"/>
        <v>apacheExtract Interfacerandom-forest</v>
      </c>
      <c r="B43" s="1" t="s">
        <v>132</v>
      </c>
      <c r="C43" s="1" t="s">
        <v>144</v>
      </c>
      <c r="D43" s="1" t="s">
        <v>62</v>
      </c>
      <c r="E43" s="1" t="s">
        <v>141</v>
      </c>
      <c r="F43" s="17">
        <v>0.91</v>
      </c>
      <c r="G43" s="17">
        <v>0.9</v>
      </c>
      <c r="H43" s="17">
        <v>0.90915467882068</v>
      </c>
    </row>
    <row r="44">
      <c r="A44" t="str">
        <f t="shared" si="1"/>
        <v>apacheExtract Interfacelogistic-regression</v>
      </c>
      <c r="B44" s="1" t="s">
        <v>132</v>
      </c>
      <c r="C44" s="1" t="s">
        <v>144</v>
      </c>
      <c r="D44" s="1" t="s">
        <v>62</v>
      </c>
      <c r="E44" s="1" t="s">
        <v>142</v>
      </c>
      <c r="F44" s="17">
        <v>0.83</v>
      </c>
      <c r="G44" s="17">
        <v>0.92</v>
      </c>
      <c r="H44" s="17">
        <v>0.865425153112092</v>
      </c>
    </row>
    <row r="45">
      <c r="A45" t="str">
        <f t="shared" si="1"/>
        <v>apacheExtract Interfacenaive-bayes</v>
      </c>
      <c r="B45" s="1" t="s">
        <v>132</v>
      </c>
      <c r="C45" s="1" t="s">
        <v>144</v>
      </c>
      <c r="D45" s="1" t="s">
        <v>62</v>
      </c>
      <c r="E45" s="1" t="s">
        <v>143</v>
      </c>
      <c r="F45" s="17">
        <v>0.63</v>
      </c>
      <c r="G45" s="17">
        <v>0.94</v>
      </c>
      <c r="H45" s="17">
        <v>0.686294687366472</v>
      </c>
    </row>
    <row r="46">
      <c r="A46" t="str">
        <f t="shared" si="1"/>
        <v>apacheExtract Subclassdecision-tree</v>
      </c>
      <c r="B46" s="1" t="s">
        <v>132</v>
      </c>
      <c r="C46" s="1" t="s">
        <v>144</v>
      </c>
      <c r="D46" s="1" t="s">
        <v>63</v>
      </c>
      <c r="E46" s="1" t="s">
        <v>140</v>
      </c>
      <c r="F46" s="17">
        <v>0.88</v>
      </c>
      <c r="G46" s="17">
        <v>0.92</v>
      </c>
      <c r="H46" s="17">
        <v>0.896560319042871</v>
      </c>
    </row>
    <row r="47">
      <c r="A47" t="str">
        <f t="shared" si="1"/>
        <v>apacheExtract Subclassrandom-forest</v>
      </c>
      <c r="B47" s="1" t="s">
        <v>132</v>
      </c>
      <c r="C47" s="1" t="s">
        <v>144</v>
      </c>
      <c r="D47" s="1" t="s">
        <v>63</v>
      </c>
      <c r="E47" s="1" t="s">
        <v>141</v>
      </c>
      <c r="F47" s="17">
        <v>0.91</v>
      </c>
      <c r="G47" s="17">
        <v>0.95</v>
      </c>
      <c r="H47" s="17">
        <v>0.925135308360632</v>
      </c>
    </row>
    <row r="48">
      <c r="A48" t="str">
        <f t="shared" si="1"/>
        <v>apacheExtract Subclasslogistic-regression</v>
      </c>
      <c r="B48" s="1" t="s">
        <v>132</v>
      </c>
      <c r="C48" s="1" t="s">
        <v>144</v>
      </c>
      <c r="D48" s="1" t="s">
        <v>63</v>
      </c>
      <c r="E48" s="1" t="s">
        <v>142</v>
      </c>
      <c r="F48" s="17">
        <v>0.85</v>
      </c>
      <c r="G48" s="17">
        <v>0.93</v>
      </c>
      <c r="H48" s="17">
        <v>0.883527987466173</v>
      </c>
    </row>
    <row r="49">
      <c r="A49" t="str">
        <f t="shared" si="1"/>
        <v>apacheExtract Subclassnaive-bayes</v>
      </c>
      <c r="B49" s="1" t="s">
        <v>132</v>
      </c>
      <c r="C49" s="1" t="s">
        <v>144</v>
      </c>
      <c r="D49" s="1" t="s">
        <v>63</v>
      </c>
      <c r="E49" s="1" t="s">
        <v>143</v>
      </c>
      <c r="F49" s="17">
        <v>0.62</v>
      </c>
      <c r="G49" s="17">
        <v>0.95</v>
      </c>
      <c r="H49" s="17">
        <v>0.687558752314485</v>
      </c>
    </row>
    <row r="50">
      <c r="A50" t="str">
        <f t="shared" si="1"/>
        <v>apacheRename Classdecision-tree</v>
      </c>
      <c r="B50" s="1" t="s">
        <v>132</v>
      </c>
      <c r="C50" s="1" t="s">
        <v>144</v>
      </c>
      <c r="D50" s="1" t="s">
        <v>70</v>
      </c>
      <c r="E50" s="1" t="s">
        <v>140</v>
      </c>
      <c r="F50" s="17">
        <v>0.96</v>
      </c>
      <c r="G50" s="17">
        <v>0.91</v>
      </c>
      <c r="H50" s="17">
        <v>0.935438311688311</v>
      </c>
    </row>
    <row r="51">
      <c r="A51" t="str">
        <f t="shared" si="1"/>
        <v>apacheRename Classrandom-forest</v>
      </c>
      <c r="B51" s="1" t="s">
        <v>132</v>
      </c>
      <c r="C51" s="1" t="s">
        <v>144</v>
      </c>
      <c r="D51" s="1" t="s">
        <v>70</v>
      </c>
      <c r="E51" s="1" t="s">
        <v>141</v>
      </c>
      <c r="F51" s="17">
        <v>0.95</v>
      </c>
      <c r="G51" s="17">
        <v>0.93</v>
      </c>
      <c r="H51" s="17">
        <v>0.94077922077922</v>
      </c>
    </row>
    <row r="52">
      <c r="A52" t="str">
        <f t="shared" si="1"/>
        <v>apacheRename Classlogistic-regression</v>
      </c>
      <c r="B52" s="1" t="s">
        <v>132</v>
      </c>
      <c r="C52" s="1" t="s">
        <v>144</v>
      </c>
      <c r="D52" s="1" t="s">
        <v>70</v>
      </c>
      <c r="E52" s="1" t="s">
        <v>142</v>
      </c>
      <c r="F52" s="17">
        <v>0.89</v>
      </c>
      <c r="G52" s="17">
        <v>0.92</v>
      </c>
      <c r="H52" s="17">
        <v>0.900454545454545</v>
      </c>
    </row>
    <row r="53">
      <c r="A53" t="str">
        <f t="shared" si="1"/>
        <v>apacheRename Classnaive-bayes</v>
      </c>
      <c r="B53" s="1" t="s">
        <v>132</v>
      </c>
      <c r="C53" s="1" t="s">
        <v>144</v>
      </c>
      <c r="D53" s="1" t="s">
        <v>70</v>
      </c>
      <c r="E53" s="1" t="s">
        <v>143</v>
      </c>
      <c r="F53" s="17">
        <v>0.69</v>
      </c>
      <c r="G53" s="17">
        <v>0.94</v>
      </c>
      <c r="H53" s="17">
        <v>0.752353896103896</v>
      </c>
    </row>
    <row r="54">
      <c r="A54" t="str">
        <f t="shared" si="1"/>
        <v>apacheMove And Rename Classdecision-tree</v>
      </c>
      <c r="B54" s="1" t="s">
        <v>132</v>
      </c>
      <c r="C54" s="1" t="s">
        <v>144</v>
      </c>
      <c r="D54" s="1" t="s">
        <v>67</v>
      </c>
      <c r="E54" s="1" t="s">
        <v>140</v>
      </c>
      <c r="F54" s="17">
        <v>0.91</v>
      </c>
      <c r="G54" s="17">
        <v>0.91</v>
      </c>
      <c r="H54" s="17">
        <v>0.910416666666666</v>
      </c>
    </row>
    <row r="55">
      <c r="A55" t="str">
        <f t="shared" si="1"/>
        <v>apacheMove And Rename Classrandom-forest</v>
      </c>
      <c r="B55" s="1" t="s">
        <v>132</v>
      </c>
      <c r="C55" s="1" t="s">
        <v>144</v>
      </c>
      <c r="D55" s="1" t="s">
        <v>67</v>
      </c>
      <c r="E55" s="1" t="s">
        <v>141</v>
      </c>
      <c r="F55" s="17">
        <v>0.98</v>
      </c>
      <c r="G55" s="17">
        <v>0.93</v>
      </c>
      <c r="H55" s="17">
        <v>0.954861111111111</v>
      </c>
    </row>
    <row r="56">
      <c r="A56" t="str">
        <f t="shared" si="1"/>
        <v>apacheMove And Rename Classlogistic-regression</v>
      </c>
      <c r="B56" s="1" t="s">
        <v>132</v>
      </c>
      <c r="C56" s="1" t="s">
        <v>144</v>
      </c>
      <c r="D56" s="1" t="s">
        <v>67</v>
      </c>
      <c r="E56" s="1" t="s">
        <v>142</v>
      </c>
      <c r="F56" s="17">
        <v>0.9</v>
      </c>
      <c r="G56" s="17">
        <v>0.96</v>
      </c>
      <c r="H56" s="17">
        <v>0.924305555555555</v>
      </c>
    </row>
    <row r="57">
      <c r="A57" t="str">
        <f t="shared" si="1"/>
        <v>apacheMove And Rename Classnaive-bayes</v>
      </c>
      <c r="B57" s="1" t="s">
        <v>132</v>
      </c>
      <c r="C57" s="1" t="s">
        <v>144</v>
      </c>
      <c r="D57" s="1" t="s">
        <v>67</v>
      </c>
      <c r="E57" s="1" t="s">
        <v>143</v>
      </c>
      <c r="F57" s="17">
        <v>0.79</v>
      </c>
      <c r="G57" s="17">
        <v>0.91</v>
      </c>
      <c r="H57" s="17">
        <v>0.828472222222222</v>
      </c>
    </row>
    <row r="58">
      <c r="A58" t="str">
        <f t="shared" si="1"/>
        <v>fdroidExtract Methoddecision-tree</v>
      </c>
      <c r="B58" s="1" t="s">
        <v>132</v>
      </c>
      <c r="C58" s="1" t="s">
        <v>145</v>
      </c>
      <c r="D58" s="1" t="s">
        <v>76</v>
      </c>
      <c r="E58" s="1" t="s">
        <v>140</v>
      </c>
      <c r="F58" s="17">
        <v>0.73</v>
      </c>
      <c r="G58" s="17">
        <v>0.8</v>
      </c>
      <c r="H58" s="17">
        <v>0.75455977488033</v>
      </c>
    </row>
    <row r="59">
      <c r="A59" t="str">
        <f t="shared" si="1"/>
        <v>fdroidExtract Methodrandom-forest</v>
      </c>
      <c r="B59" s="1" t="s">
        <v>132</v>
      </c>
      <c r="C59" s="1" t="s">
        <v>145</v>
      </c>
      <c r="D59" s="1" t="s">
        <v>76</v>
      </c>
      <c r="E59" s="1" t="s">
        <v>141</v>
      </c>
      <c r="F59" s="17">
        <v>0.72</v>
      </c>
      <c r="G59" s="17">
        <v>0.94</v>
      </c>
      <c r="H59" s="17">
        <v>0.773648480842796</v>
      </c>
    </row>
    <row r="60">
      <c r="A60" t="str">
        <f t="shared" si="1"/>
        <v>fdroidExtract Methodlogistic-regression</v>
      </c>
      <c r="B60" s="1" t="s">
        <v>132</v>
      </c>
      <c r="C60" s="1" t="s">
        <v>145</v>
      </c>
      <c r="D60" s="1" t="s">
        <v>76</v>
      </c>
      <c r="E60" s="1" t="s">
        <v>142</v>
      </c>
      <c r="F60" s="17">
        <v>0.72</v>
      </c>
      <c r="G60" s="17">
        <v>0.74</v>
      </c>
      <c r="H60" s="17">
        <v>0.72445123503947</v>
      </c>
    </row>
    <row r="61">
      <c r="A61" t="str">
        <f t="shared" si="1"/>
        <v>fdroidExtract Methodnaive-bayes</v>
      </c>
      <c r="B61" s="1" t="s">
        <v>132</v>
      </c>
      <c r="C61" s="1" t="s">
        <v>145</v>
      </c>
      <c r="D61" s="1" t="s">
        <v>76</v>
      </c>
      <c r="E61" s="1" t="s">
        <v>143</v>
      </c>
      <c r="F61" s="17">
        <v>0.73</v>
      </c>
      <c r="G61" s="17">
        <v>0.62</v>
      </c>
      <c r="H61" s="17">
        <v>0.672843122948873</v>
      </c>
    </row>
    <row r="62">
      <c r="A62" t="str">
        <f t="shared" si="1"/>
        <v>fdroidRename Methoddecision-tree</v>
      </c>
      <c r="B62" s="1" t="s">
        <v>132</v>
      </c>
      <c r="C62" s="1" t="s">
        <v>145</v>
      </c>
      <c r="D62" s="1" t="s">
        <v>83</v>
      </c>
      <c r="E62" s="1" t="s">
        <v>140</v>
      </c>
      <c r="F62" s="17">
        <v>0.65</v>
      </c>
      <c r="G62" s="17">
        <v>0.86</v>
      </c>
      <c r="H62" s="17">
        <v>0.670816616738626</v>
      </c>
    </row>
    <row r="63">
      <c r="A63" t="str">
        <f t="shared" si="1"/>
        <v>fdroidRename Methodrandom-forest</v>
      </c>
      <c r="B63" s="1" t="s">
        <v>132</v>
      </c>
      <c r="C63" s="1" t="s">
        <v>145</v>
      </c>
      <c r="D63" s="1" t="s">
        <v>83</v>
      </c>
      <c r="E63" s="1" t="s">
        <v>141</v>
      </c>
      <c r="F63" s="17">
        <v>0.63</v>
      </c>
      <c r="G63" s="17">
        <v>0.96</v>
      </c>
      <c r="H63" s="17">
        <v>0.672490980048812</v>
      </c>
    </row>
    <row r="64">
      <c r="A64" t="str">
        <f t="shared" si="1"/>
        <v>fdroidRename Methodlogistic-regression</v>
      </c>
      <c r="B64" s="1" t="s">
        <v>132</v>
      </c>
      <c r="C64" s="1" t="s">
        <v>145</v>
      </c>
      <c r="D64" s="1" t="s">
        <v>83</v>
      </c>
      <c r="E64" s="1" t="s">
        <v>142</v>
      </c>
      <c r="F64" s="17">
        <v>0.63</v>
      </c>
      <c r="G64" s="17">
        <v>0.81</v>
      </c>
      <c r="H64" s="17">
        <v>0.649451721444451</v>
      </c>
    </row>
    <row r="65">
      <c r="A65" t="str">
        <f t="shared" si="1"/>
        <v>fdroidRename Methodnaive-bayes</v>
      </c>
      <c r="B65" s="1" t="s">
        <v>132</v>
      </c>
      <c r="C65" s="1" t="s">
        <v>145</v>
      </c>
      <c r="D65" s="1" t="s">
        <v>83</v>
      </c>
      <c r="E65" s="1" t="s">
        <v>143</v>
      </c>
      <c r="F65" s="17">
        <v>0.63</v>
      </c>
      <c r="G65" s="17">
        <v>0.83</v>
      </c>
      <c r="H65" s="17">
        <v>0.638594590032131</v>
      </c>
    </row>
    <row r="66">
      <c r="A66" t="str">
        <f t="shared" si="1"/>
        <v>fdroidMove Methoddecision-tree</v>
      </c>
      <c r="B66" s="1" t="s">
        <v>132</v>
      </c>
      <c r="C66" s="1" t="s">
        <v>145</v>
      </c>
      <c r="D66" s="1" t="s">
        <v>79</v>
      </c>
      <c r="E66" s="1" t="s">
        <v>140</v>
      </c>
      <c r="F66" s="17">
        <v>0.99</v>
      </c>
      <c r="G66" s="17">
        <v>0.86</v>
      </c>
      <c r="H66" s="17">
        <v>0.926378136367876</v>
      </c>
    </row>
    <row r="67">
      <c r="A67" t="str">
        <f t="shared" si="1"/>
        <v>fdroidMove Methodrandom-forest</v>
      </c>
      <c r="B67" s="1" t="s">
        <v>132</v>
      </c>
      <c r="C67" s="1" t="s">
        <v>145</v>
      </c>
      <c r="D67" s="1" t="s">
        <v>79</v>
      </c>
      <c r="E67" s="1" t="s">
        <v>141</v>
      </c>
      <c r="F67" s="17">
        <v>1.0</v>
      </c>
      <c r="G67" s="17">
        <v>0.98</v>
      </c>
      <c r="H67" s="17">
        <v>0.988363478494653</v>
      </c>
    </row>
    <row r="68">
      <c r="A68" t="str">
        <f t="shared" si="1"/>
        <v>fdroidMove Methodlogistic-regression</v>
      </c>
      <c r="B68" s="1" t="s">
        <v>132</v>
      </c>
      <c r="C68" s="1" t="s">
        <v>145</v>
      </c>
      <c r="D68" s="1" t="s">
        <v>79</v>
      </c>
      <c r="E68" s="1" t="s">
        <v>142</v>
      </c>
      <c r="F68" s="17">
        <v>0.66</v>
      </c>
      <c r="G68" s="17">
        <v>0.75</v>
      </c>
      <c r="H68" s="17">
        <v>0.678512656578348</v>
      </c>
    </row>
    <row r="69">
      <c r="A69" t="str">
        <f t="shared" si="1"/>
        <v>fdroidMove Methodnaive-bayes</v>
      </c>
      <c r="B69" s="1" t="s">
        <v>132</v>
      </c>
      <c r="C69" s="1" t="s">
        <v>145</v>
      </c>
      <c r="D69" s="1" t="s">
        <v>79</v>
      </c>
      <c r="E69" s="1" t="s">
        <v>143</v>
      </c>
      <c r="F69" s="17">
        <v>0.55</v>
      </c>
      <c r="G69" s="17">
        <v>0.85</v>
      </c>
      <c r="H69" s="17">
        <v>0.577226697740004</v>
      </c>
    </row>
    <row r="70">
      <c r="A70" t="str">
        <f t="shared" si="1"/>
        <v>fdroidPull Up Methoddecision-tree</v>
      </c>
      <c r="B70" s="1" t="s">
        <v>132</v>
      </c>
      <c r="C70" s="1" t="s">
        <v>145</v>
      </c>
      <c r="D70" s="1" t="s">
        <v>81</v>
      </c>
      <c r="E70" s="1" t="s">
        <v>140</v>
      </c>
      <c r="F70" s="17">
        <v>0.97</v>
      </c>
      <c r="G70" s="17">
        <v>0.76</v>
      </c>
      <c r="H70" s="17">
        <v>0.864986355569196</v>
      </c>
    </row>
    <row r="71">
      <c r="A71" t="str">
        <f t="shared" si="1"/>
        <v>fdroidPull Up Methodrandom-forest</v>
      </c>
      <c r="B71" s="1" t="s">
        <v>132</v>
      </c>
      <c r="C71" s="1" t="s">
        <v>145</v>
      </c>
      <c r="D71" s="1" t="s">
        <v>81</v>
      </c>
      <c r="E71" s="1" t="s">
        <v>141</v>
      </c>
      <c r="F71" s="17">
        <v>0.98</v>
      </c>
      <c r="G71" s="17">
        <v>0.89</v>
      </c>
      <c r="H71" s="17">
        <v>0.933825011008954</v>
      </c>
    </row>
    <row r="72">
      <c r="A72" t="str">
        <f t="shared" si="1"/>
        <v>fdroidPull Up Methodlogistic-regression</v>
      </c>
      <c r="B72" s="1" t="s">
        <v>132</v>
      </c>
      <c r="C72" s="1" t="s">
        <v>145</v>
      </c>
      <c r="D72" s="1" t="s">
        <v>81</v>
      </c>
      <c r="E72" s="1" t="s">
        <v>142</v>
      </c>
      <c r="F72" s="17">
        <v>0.68</v>
      </c>
      <c r="G72" s="17">
        <v>0.82</v>
      </c>
      <c r="H72" s="17">
        <v>0.714810879515339</v>
      </c>
    </row>
    <row r="73">
      <c r="A73" t="str">
        <f t="shared" si="1"/>
        <v>fdroidPull Up Methodnaive-bayes</v>
      </c>
      <c r="B73" s="1" t="s">
        <v>132</v>
      </c>
      <c r="C73" s="1" t="s">
        <v>145</v>
      </c>
      <c r="D73" s="1" t="s">
        <v>81</v>
      </c>
      <c r="E73" s="1" t="s">
        <v>143</v>
      </c>
      <c r="F73" s="17">
        <v>0.6</v>
      </c>
      <c r="G73" s="17">
        <v>0.91</v>
      </c>
      <c r="H73" s="17">
        <v>0.651188800224182</v>
      </c>
    </row>
    <row r="74">
      <c r="A74" t="str">
        <f t="shared" si="1"/>
        <v>fdroidInline Methoddecision-tree</v>
      </c>
      <c r="B74" s="1" t="s">
        <v>132</v>
      </c>
      <c r="C74" s="1" t="s">
        <v>145</v>
      </c>
      <c r="D74" s="1" t="s">
        <v>78</v>
      </c>
      <c r="E74" s="1" t="s">
        <v>140</v>
      </c>
      <c r="F74" s="17">
        <v>0.92</v>
      </c>
      <c r="G74" s="17">
        <v>0.8</v>
      </c>
      <c r="H74" s="17">
        <v>0.863728154073559</v>
      </c>
    </row>
    <row r="75">
      <c r="A75" t="str">
        <f t="shared" si="1"/>
        <v>fdroidInline Methodrandom-forest</v>
      </c>
      <c r="B75" s="1" t="s">
        <v>132</v>
      </c>
      <c r="C75" s="1" t="s">
        <v>145</v>
      </c>
      <c r="D75" s="1" t="s">
        <v>78</v>
      </c>
      <c r="E75" s="1" t="s">
        <v>141</v>
      </c>
      <c r="F75" s="17">
        <v>0.97</v>
      </c>
      <c r="G75" s="17">
        <v>0.93</v>
      </c>
      <c r="H75" s="17">
        <v>0.949909428165666</v>
      </c>
    </row>
    <row r="76">
      <c r="A76" t="str">
        <f t="shared" si="1"/>
        <v>fdroidInline Methodlogistic-regression</v>
      </c>
      <c r="B76" s="1" t="s">
        <v>132</v>
      </c>
      <c r="C76" s="1" t="s">
        <v>145</v>
      </c>
      <c r="D76" s="1" t="s">
        <v>78</v>
      </c>
      <c r="E76" s="1" t="s">
        <v>142</v>
      </c>
      <c r="F76" s="17">
        <v>0.63</v>
      </c>
      <c r="G76" s="17">
        <v>0.73</v>
      </c>
      <c r="H76" s="17">
        <v>0.652562820624293</v>
      </c>
    </row>
    <row r="77">
      <c r="A77" t="str">
        <f t="shared" si="1"/>
        <v>fdroidInline Methodnaive-bayes</v>
      </c>
      <c r="B77" s="1" t="s">
        <v>132</v>
      </c>
      <c r="C77" s="1" t="s">
        <v>145</v>
      </c>
      <c r="D77" s="1" t="s">
        <v>78</v>
      </c>
      <c r="E77" s="1" t="s">
        <v>143</v>
      </c>
      <c r="F77" s="17">
        <v>0.55</v>
      </c>
      <c r="G77" s="17">
        <v>0.86</v>
      </c>
      <c r="H77" s="17">
        <v>0.581324087760484</v>
      </c>
    </row>
    <row r="78">
      <c r="A78" t="str">
        <f t="shared" si="1"/>
        <v>fdroidPush Down Methoddecision-tree</v>
      </c>
      <c r="B78" s="1" t="s">
        <v>132</v>
      </c>
      <c r="C78" s="1" t="s">
        <v>145</v>
      </c>
      <c r="D78" s="1" t="s">
        <v>82</v>
      </c>
      <c r="E78" s="1" t="s">
        <v>140</v>
      </c>
      <c r="F78" s="17">
        <v>0.91</v>
      </c>
      <c r="G78" s="17">
        <v>0.68</v>
      </c>
      <c r="H78" s="17">
        <v>0.809067357512953</v>
      </c>
    </row>
    <row r="79">
      <c r="A79" t="str">
        <f t="shared" si="1"/>
        <v>fdroidPush Down Methodrandom-forest</v>
      </c>
      <c r="B79" s="1" t="s">
        <v>132</v>
      </c>
      <c r="C79" s="1" t="s">
        <v>145</v>
      </c>
      <c r="D79" s="1" t="s">
        <v>82</v>
      </c>
      <c r="E79" s="1" t="s">
        <v>141</v>
      </c>
      <c r="F79" s="17">
        <v>0.94</v>
      </c>
      <c r="G79" s="17">
        <v>0.7</v>
      </c>
      <c r="H79" s="17">
        <v>0.825647668393782</v>
      </c>
    </row>
    <row r="80">
      <c r="A80" t="str">
        <f t="shared" si="1"/>
        <v>fdroidPush Down Methodlogistic-regression</v>
      </c>
      <c r="B80" s="1" t="s">
        <v>132</v>
      </c>
      <c r="C80" s="1" t="s">
        <v>145</v>
      </c>
      <c r="D80" s="1" t="s">
        <v>82</v>
      </c>
      <c r="E80" s="1" t="s">
        <v>142</v>
      </c>
      <c r="F80" s="17">
        <v>0.72</v>
      </c>
      <c r="G80" s="17">
        <v>0.77</v>
      </c>
      <c r="H80" s="17">
        <v>0.736528497409326</v>
      </c>
    </row>
    <row r="81">
      <c r="A81" t="str">
        <f t="shared" si="1"/>
        <v>fdroidPush Down Methodnaive-bayes</v>
      </c>
      <c r="B81" s="1" t="s">
        <v>132</v>
      </c>
      <c r="C81" s="1" t="s">
        <v>145</v>
      </c>
      <c r="D81" s="1" t="s">
        <v>82</v>
      </c>
      <c r="E81" s="1" t="s">
        <v>143</v>
      </c>
      <c r="F81" s="17">
        <v>0.62</v>
      </c>
      <c r="G81" s="17">
        <v>0.85</v>
      </c>
      <c r="H81" s="17">
        <v>0.667098445595855</v>
      </c>
    </row>
    <row r="82">
      <c r="A82" t="str">
        <f t="shared" si="1"/>
        <v>fdroidExtract And Move Methoddecision-tree</v>
      </c>
      <c r="B82" s="1" t="s">
        <v>132</v>
      </c>
      <c r="C82" s="1" t="s">
        <v>145</v>
      </c>
      <c r="D82" s="1" t="s">
        <v>74</v>
      </c>
      <c r="E82" s="1" t="s">
        <v>140</v>
      </c>
      <c r="F82" s="17">
        <v>0.78</v>
      </c>
      <c r="G82" s="17">
        <v>0.68</v>
      </c>
      <c r="H82" s="17">
        <v>0.742906746031746</v>
      </c>
    </row>
    <row r="83">
      <c r="A83" t="str">
        <f t="shared" si="1"/>
        <v>fdroidExtract And Move Methodrandom-forest</v>
      </c>
      <c r="B83" s="1" t="s">
        <v>132</v>
      </c>
      <c r="C83" s="1" t="s">
        <v>145</v>
      </c>
      <c r="D83" s="1" t="s">
        <v>74</v>
      </c>
      <c r="E83" s="1" t="s">
        <v>141</v>
      </c>
      <c r="F83" s="17">
        <v>0.84</v>
      </c>
      <c r="G83" s="17">
        <v>0.73</v>
      </c>
      <c r="H83" s="17">
        <v>0.798164682539682</v>
      </c>
    </row>
    <row r="84">
      <c r="A84" t="str">
        <f t="shared" si="1"/>
        <v>fdroidExtract And Move Methodlogistic-regression</v>
      </c>
      <c r="B84" s="1" t="s">
        <v>132</v>
      </c>
      <c r="C84" s="1" t="s">
        <v>145</v>
      </c>
      <c r="D84" s="1" t="s">
        <v>74</v>
      </c>
      <c r="E84" s="1" t="s">
        <v>142</v>
      </c>
      <c r="F84" s="17">
        <v>0.72</v>
      </c>
      <c r="G84" s="17">
        <v>0.72</v>
      </c>
      <c r="H84" s="17">
        <v>0.722383432539682</v>
      </c>
    </row>
    <row r="85">
      <c r="A85" t="str">
        <f t="shared" si="1"/>
        <v>fdroidExtract And Move Methodnaive-bayes</v>
      </c>
      <c r="B85" s="1" t="s">
        <v>132</v>
      </c>
      <c r="C85" s="1" t="s">
        <v>145</v>
      </c>
      <c r="D85" s="1" t="s">
        <v>74</v>
      </c>
      <c r="E85" s="1" t="s">
        <v>143</v>
      </c>
      <c r="F85" s="17">
        <v>0.67</v>
      </c>
      <c r="G85" s="17">
        <v>0.73</v>
      </c>
      <c r="H85" s="17">
        <v>0.668985615079365</v>
      </c>
    </row>
    <row r="86">
      <c r="A86" t="str">
        <f t="shared" si="1"/>
        <v>fdroidMove And Rename Classsvm</v>
      </c>
      <c r="B86" s="1" t="s">
        <v>132</v>
      </c>
      <c r="C86" s="1" t="s">
        <v>145</v>
      </c>
      <c r="D86" s="1" t="s">
        <v>67</v>
      </c>
      <c r="E86" s="1" t="s">
        <v>146</v>
      </c>
      <c r="F86" s="17">
        <v>0.89</v>
      </c>
      <c r="G86" s="17">
        <v>0.96</v>
      </c>
      <c r="H86" s="17">
        <v>0.905</v>
      </c>
    </row>
    <row r="87">
      <c r="A87" t="str">
        <f t="shared" si="1"/>
        <v>fdroidRename Classsvm</v>
      </c>
      <c r="B87" s="1" t="s">
        <v>132</v>
      </c>
      <c r="C87" s="1" t="s">
        <v>145</v>
      </c>
      <c r="D87" s="1" t="s">
        <v>70</v>
      </c>
      <c r="E87" s="1" t="s">
        <v>146</v>
      </c>
      <c r="F87" s="17">
        <v>0.88</v>
      </c>
      <c r="G87" s="17">
        <v>0.97</v>
      </c>
      <c r="H87" s="17">
        <v>0.914827586206896</v>
      </c>
    </row>
    <row r="88">
      <c r="A88" t="str">
        <f t="shared" si="1"/>
        <v>fdroidExtract Subclasssvm</v>
      </c>
      <c r="B88" s="1" t="s">
        <v>132</v>
      </c>
      <c r="C88" s="1" t="s">
        <v>145</v>
      </c>
      <c r="D88" s="1" t="s">
        <v>63</v>
      </c>
      <c r="E88" s="1" t="s">
        <v>146</v>
      </c>
      <c r="F88" s="17">
        <v>0.9</v>
      </c>
      <c r="G88" s="17">
        <v>0.96</v>
      </c>
      <c r="H88" s="17">
        <v>0.921951219512195</v>
      </c>
    </row>
    <row r="89">
      <c r="A89" t="str">
        <f t="shared" si="1"/>
        <v>fdroidExtract Interfacesvm</v>
      </c>
      <c r="B89" s="1" t="s">
        <v>132</v>
      </c>
      <c r="C89" s="1" t="s">
        <v>145</v>
      </c>
      <c r="D89" s="1" t="s">
        <v>62</v>
      </c>
      <c r="E89" s="1" t="s">
        <v>146</v>
      </c>
      <c r="F89" s="17">
        <v>0.87</v>
      </c>
      <c r="G89" s="17">
        <v>0.97</v>
      </c>
      <c r="H89" s="17">
        <v>0.910269953051643</v>
      </c>
    </row>
    <row r="90">
      <c r="A90" t="str">
        <f t="shared" si="1"/>
        <v>fdroidMove Classsvm</v>
      </c>
      <c r="B90" s="1" t="s">
        <v>132</v>
      </c>
      <c r="C90" s="1" t="s">
        <v>145</v>
      </c>
      <c r="D90" s="1" t="s">
        <v>68</v>
      </c>
      <c r="E90" s="1" t="s">
        <v>146</v>
      </c>
      <c r="F90" s="17">
        <v>0.92</v>
      </c>
      <c r="G90" s="17">
        <v>0.97</v>
      </c>
      <c r="H90" s="17">
        <v>0.945338236420746</v>
      </c>
    </row>
    <row r="91">
      <c r="A91" t="str">
        <f t="shared" si="1"/>
        <v>fdroidExtract Superclasssvm</v>
      </c>
      <c r="B91" s="1" t="s">
        <v>132</v>
      </c>
      <c r="C91" s="1" t="s">
        <v>145</v>
      </c>
      <c r="D91" s="1" t="s">
        <v>59</v>
      </c>
      <c r="E91" s="1" t="s">
        <v>146</v>
      </c>
      <c r="F91" s="17">
        <v>0.85</v>
      </c>
      <c r="G91" s="17">
        <v>0.96</v>
      </c>
      <c r="H91" s="17">
        <v>0.893835616438356</v>
      </c>
    </row>
    <row r="92">
      <c r="A92" t="str">
        <f t="shared" si="1"/>
        <v>fdroidExtract Classsvm</v>
      </c>
      <c r="B92" s="1" t="s">
        <v>132</v>
      </c>
      <c r="C92" s="1" t="s">
        <v>145</v>
      </c>
      <c r="D92" s="1" t="s">
        <v>58</v>
      </c>
      <c r="E92" s="1" t="s">
        <v>146</v>
      </c>
      <c r="F92" s="17">
        <v>0.82</v>
      </c>
      <c r="G92" s="17">
        <v>0.96</v>
      </c>
      <c r="H92" s="17">
        <v>0.870890410958904</v>
      </c>
    </row>
    <row r="93">
      <c r="A93" t="str">
        <f t="shared" si="1"/>
        <v>Move And Rename Classsvm</v>
      </c>
      <c r="B93" s="1" t="s">
        <v>132</v>
      </c>
      <c r="D93" s="1" t="s">
        <v>67</v>
      </c>
      <c r="E93" s="1" t="s">
        <v>146</v>
      </c>
      <c r="F93" s="17">
        <v>0.88</v>
      </c>
      <c r="G93" s="17">
        <v>0.95</v>
      </c>
      <c r="H93" s="17">
        <v>0.90823253082795</v>
      </c>
    </row>
    <row r="94">
      <c r="A94" t="str">
        <f t="shared" si="1"/>
        <v>Rename Classsvm</v>
      </c>
      <c r="B94" s="1" t="s">
        <v>132</v>
      </c>
      <c r="D94" s="1" t="s">
        <v>70</v>
      </c>
      <c r="E94" s="1" t="s">
        <v>146</v>
      </c>
      <c r="F94" s="17">
        <v>0.86</v>
      </c>
      <c r="G94" s="17">
        <v>0.96</v>
      </c>
      <c r="H94" s="17">
        <v>0.901903538571083</v>
      </c>
    </row>
    <row r="95">
      <c r="A95" t="str">
        <f t="shared" si="1"/>
        <v>Extract Subclasssvm</v>
      </c>
      <c r="B95" s="1" t="s">
        <v>132</v>
      </c>
      <c r="D95" s="1" t="s">
        <v>63</v>
      </c>
      <c r="E95" s="1" t="s">
        <v>146</v>
      </c>
      <c r="F95" s="17">
        <v>0.84</v>
      </c>
      <c r="G95" s="17">
        <v>0.95</v>
      </c>
      <c r="H95" s="17">
        <v>0.883623683080204</v>
      </c>
    </row>
    <row r="96">
      <c r="A96" t="str">
        <f t="shared" si="1"/>
        <v>Extract Interfacesvm</v>
      </c>
      <c r="B96" s="1" t="s">
        <v>132</v>
      </c>
      <c r="D96" s="1" t="s">
        <v>62</v>
      </c>
      <c r="E96" s="1" t="s">
        <v>146</v>
      </c>
      <c r="F96" s="17">
        <v>0.82</v>
      </c>
      <c r="G96" s="17">
        <v>0.94</v>
      </c>
      <c r="H96" s="17">
        <v>0.866746069556931</v>
      </c>
    </row>
    <row r="97">
      <c r="A97" t="str">
        <f t="shared" si="1"/>
        <v>Extract Superclasssvm</v>
      </c>
      <c r="B97" s="1" t="s">
        <v>132</v>
      </c>
      <c r="D97" s="1" t="s">
        <v>59</v>
      </c>
      <c r="E97" s="1" t="s">
        <v>146</v>
      </c>
      <c r="F97" s="17">
        <v>0.83</v>
      </c>
      <c r="G97" s="17">
        <v>0.95</v>
      </c>
      <c r="H97" s="17">
        <v>0.882154875970385</v>
      </c>
    </row>
    <row r="98">
      <c r="A98" t="str">
        <f t="shared" si="1"/>
        <v>Extract Classsvm</v>
      </c>
      <c r="B98" s="1" t="s">
        <v>132</v>
      </c>
      <c r="D98" s="1" t="s">
        <v>58</v>
      </c>
      <c r="E98" s="1" t="s">
        <v>146</v>
      </c>
      <c r="F98" s="17">
        <v>0.77</v>
      </c>
      <c r="G98" s="17">
        <v>0.95</v>
      </c>
      <c r="H98" s="17">
        <v>0.829968542690844</v>
      </c>
    </row>
    <row r="99">
      <c r="A99" t="str">
        <f t="shared" si="1"/>
        <v>Move Classsvm</v>
      </c>
      <c r="B99" s="1" t="s">
        <v>132</v>
      </c>
      <c r="D99" s="1" t="s">
        <v>68</v>
      </c>
      <c r="E99" s="1" t="s">
        <v>146</v>
      </c>
      <c r="F99" s="17">
        <v>0.9</v>
      </c>
      <c r="G99" s="17">
        <v>0.97</v>
      </c>
      <c r="H99" s="17">
        <v>0.934016052717779</v>
      </c>
    </row>
    <row r="100">
      <c r="A100" t="str">
        <f t="shared" si="1"/>
        <v>apacheMove And Rename Classsvm</v>
      </c>
      <c r="B100" s="1" t="s">
        <v>132</v>
      </c>
      <c r="C100" s="1" t="s">
        <v>144</v>
      </c>
      <c r="D100" s="1" t="s">
        <v>67</v>
      </c>
      <c r="E100" s="1" t="s">
        <v>146</v>
      </c>
      <c r="F100" s="17">
        <v>0.9</v>
      </c>
      <c r="G100" s="17">
        <v>0.98</v>
      </c>
      <c r="H100" s="17">
        <v>0.931372549019607</v>
      </c>
    </row>
    <row r="101">
      <c r="A101" t="str">
        <f t="shared" si="1"/>
        <v>apacheRename Classsvm</v>
      </c>
      <c r="B101" s="1" t="s">
        <v>132</v>
      </c>
      <c r="C101" s="1" t="s">
        <v>144</v>
      </c>
      <c r="D101" s="1" t="s">
        <v>70</v>
      </c>
      <c r="E101" s="1" t="s">
        <v>146</v>
      </c>
      <c r="F101" s="17">
        <v>0.88</v>
      </c>
      <c r="G101" s="17">
        <v>0.93</v>
      </c>
      <c r="H101" s="17">
        <v>0.904013835263835</v>
      </c>
    </row>
    <row r="102">
      <c r="A102" t="str">
        <f t="shared" si="1"/>
        <v>apacheExtract Subclasssvm</v>
      </c>
      <c r="B102" s="1" t="s">
        <v>132</v>
      </c>
      <c r="C102" s="1" t="s">
        <v>144</v>
      </c>
      <c r="D102" s="1" t="s">
        <v>63</v>
      </c>
      <c r="E102" s="1" t="s">
        <v>146</v>
      </c>
      <c r="F102" s="17">
        <v>0.84</v>
      </c>
      <c r="G102" s="17">
        <v>0.94</v>
      </c>
      <c r="H102" s="17">
        <v>0.881422189128816</v>
      </c>
    </row>
    <row r="103">
      <c r="A103" t="str">
        <f t="shared" si="1"/>
        <v>apacheExtract Interfacesvm</v>
      </c>
      <c r="B103" s="1" t="s">
        <v>132</v>
      </c>
      <c r="C103" s="1" t="s">
        <v>144</v>
      </c>
      <c r="D103" s="1" t="s">
        <v>62</v>
      </c>
      <c r="E103" s="1" t="s">
        <v>146</v>
      </c>
      <c r="F103" s="17">
        <v>0.82</v>
      </c>
      <c r="G103" s="17">
        <v>0.92</v>
      </c>
      <c r="H103" s="17">
        <v>0.860374782824522</v>
      </c>
    </row>
    <row r="104">
      <c r="A104" t="str">
        <f t="shared" si="1"/>
        <v>apacheExtract Superclasssvm</v>
      </c>
      <c r="B104" s="1" t="s">
        <v>132</v>
      </c>
      <c r="C104" s="1" t="s">
        <v>144</v>
      </c>
      <c r="D104" s="1" t="s">
        <v>59</v>
      </c>
      <c r="E104" s="1" t="s">
        <v>146</v>
      </c>
      <c r="F104" s="17">
        <v>0.84</v>
      </c>
      <c r="G104" s="17">
        <v>0.94</v>
      </c>
      <c r="H104" s="17">
        <v>0.875518561855121</v>
      </c>
    </row>
    <row r="105">
      <c r="A105" t="str">
        <f t="shared" si="1"/>
        <v>apacheExtract Classsvm</v>
      </c>
      <c r="B105" s="1" t="s">
        <v>132</v>
      </c>
      <c r="C105" s="1" t="s">
        <v>144</v>
      </c>
      <c r="D105" s="1" t="s">
        <v>58</v>
      </c>
      <c r="E105" s="1" t="s">
        <v>146</v>
      </c>
      <c r="F105" s="17">
        <v>0.75</v>
      </c>
      <c r="G105" s="17">
        <v>0.92</v>
      </c>
      <c r="H105" s="17">
        <v>0.809908520370173</v>
      </c>
    </row>
    <row r="106">
      <c r="A106" t="str">
        <f t="shared" si="1"/>
        <v>apacheMove Classsvm</v>
      </c>
      <c r="B106" s="1" t="s">
        <v>132</v>
      </c>
      <c r="C106" s="1" t="s">
        <v>144</v>
      </c>
      <c r="D106" s="1" t="s">
        <v>68</v>
      </c>
      <c r="E106" s="1" t="s">
        <v>146</v>
      </c>
      <c r="F106" s="17">
        <v>0.93</v>
      </c>
      <c r="G106" s="17">
        <v>0.97</v>
      </c>
      <c r="H106" s="17">
        <v>0.947853065276743</v>
      </c>
    </row>
    <row r="107">
      <c r="A107" t="str">
        <f t="shared" si="1"/>
        <v>githubMove And Rename Classsvm</v>
      </c>
      <c r="B107" s="1" t="s">
        <v>132</v>
      </c>
      <c r="C107" s="1" t="s">
        <v>139</v>
      </c>
      <c r="D107" s="1" t="s">
        <v>67</v>
      </c>
      <c r="E107" s="1" t="s">
        <v>146</v>
      </c>
      <c r="F107" s="17">
        <v>0.9</v>
      </c>
      <c r="G107" s="17">
        <v>0.94</v>
      </c>
      <c r="H107" s="17">
        <v>0.918348623853211</v>
      </c>
    </row>
    <row r="108">
      <c r="A108" t="str">
        <f t="shared" si="1"/>
        <v>githubRename Classsvm</v>
      </c>
      <c r="B108" s="1" t="s">
        <v>132</v>
      </c>
      <c r="C108" s="1" t="s">
        <v>139</v>
      </c>
      <c r="D108" s="1" t="s">
        <v>70</v>
      </c>
      <c r="E108" s="1" t="s">
        <v>146</v>
      </c>
      <c r="F108" s="17">
        <v>0.87</v>
      </c>
      <c r="G108" s="17">
        <v>0.95</v>
      </c>
      <c r="H108" s="17">
        <v>0.903250937992995</v>
      </c>
    </row>
    <row r="109">
      <c r="A109" t="str">
        <f t="shared" si="1"/>
        <v>githubExtract Subclasssvm</v>
      </c>
      <c r="B109" s="1" t="s">
        <v>132</v>
      </c>
      <c r="C109" s="1" t="s">
        <v>139</v>
      </c>
      <c r="D109" s="1" t="s">
        <v>63</v>
      </c>
      <c r="E109" s="1" t="s">
        <v>146</v>
      </c>
      <c r="F109" s="17">
        <v>0.83</v>
      </c>
      <c r="G109" s="17">
        <v>0.95</v>
      </c>
      <c r="H109" s="17">
        <v>0.877258780284387</v>
      </c>
    </row>
    <row r="110">
      <c r="A110" t="str">
        <f t="shared" si="1"/>
        <v>githubExtract Interfacesvm</v>
      </c>
      <c r="B110" s="1" t="s">
        <v>132</v>
      </c>
      <c r="C110" s="1" t="s">
        <v>139</v>
      </c>
      <c r="D110" s="1" t="s">
        <v>62</v>
      </c>
      <c r="E110" s="1" t="s">
        <v>146</v>
      </c>
      <c r="F110" s="17">
        <v>0.82</v>
      </c>
      <c r="G110" s="17">
        <v>0.94</v>
      </c>
      <c r="H110" s="17">
        <v>0.864115755627009</v>
      </c>
    </row>
    <row r="111">
      <c r="A111" t="str">
        <f t="shared" si="1"/>
        <v>githubExtract Superclasssvm</v>
      </c>
      <c r="B111" s="1" t="s">
        <v>132</v>
      </c>
      <c r="C111" s="1" t="s">
        <v>139</v>
      </c>
      <c r="D111" s="1" t="s">
        <v>59</v>
      </c>
      <c r="E111" s="1" t="s">
        <v>146</v>
      </c>
      <c r="F111" s="17">
        <v>0.83</v>
      </c>
      <c r="G111" s="17">
        <v>0.95</v>
      </c>
      <c r="H111" s="17">
        <v>0.879151592874657</v>
      </c>
    </row>
    <row r="112">
      <c r="A112" t="str">
        <f t="shared" si="1"/>
        <v>githubExtract Classsvm</v>
      </c>
      <c r="B112" s="1" t="s">
        <v>132</v>
      </c>
      <c r="C112" s="1" t="s">
        <v>139</v>
      </c>
      <c r="D112" s="1" t="s">
        <v>58</v>
      </c>
      <c r="E112" s="1" t="s">
        <v>146</v>
      </c>
      <c r="F112" s="17">
        <v>0.76</v>
      </c>
      <c r="G112" s="17">
        <v>0.95</v>
      </c>
      <c r="H112" s="17">
        <v>0.825377579164463</v>
      </c>
    </row>
    <row r="113">
      <c r="A113" t="str">
        <f t="shared" si="1"/>
        <v>githubMove Classsvm</v>
      </c>
      <c r="B113" s="1" t="s">
        <v>132</v>
      </c>
      <c r="C113" s="1" t="s">
        <v>139</v>
      </c>
      <c r="D113" s="1" t="s">
        <v>68</v>
      </c>
      <c r="E113" s="1" t="s">
        <v>146</v>
      </c>
      <c r="F113" s="17">
        <v>0.89</v>
      </c>
      <c r="G113" s="17">
        <v>0.97</v>
      </c>
      <c r="H113" s="17">
        <v>0.926085544929176</v>
      </c>
    </row>
    <row r="114">
      <c r="A114" t="str">
        <f t="shared" si="1"/>
        <v>Rename Methodsvm</v>
      </c>
      <c r="B114" s="1" t="s">
        <v>132</v>
      </c>
      <c r="D114" s="1" t="s">
        <v>83</v>
      </c>
      <c r="E114" s="1" t="s">
        <v>146</v>
      </c>
      <c r="F114" s="17">
        <v>0.76</v>
      </c>
      <c r="G114" s="17">
        <v>0.9</v>
      </c>
      <c r="H114" s="17">
        <v>0.801025593331726</v>
      </c>
    </row>
    <row r="115">
      <c r="A115" t="str">
        <f t="shared" si="1"/>
        <v>Extract Methodsvm</v>
      </c>
      <c r="B115" s="1" t="s">
        <v>132</v>
      </c>
      <c r="D115" s="1" t="s">
        <v>76</v>
      </c>
      <c r="E115" s="1" t="s">
        <v>146</v>
      </c>
      <c r="F115" s="17">
        <v>0.77</v>
      </c>
      <c r="G115" s="17">
        <v>0.88</v>
      </c>
      <c r="H115" s="17">
        <v>0.804884531249371</v>
      </c>
    </row>
    <row r="116">
      <c r="A116" t="str">
        <f t="shared" si="1"/>
        <v>Move Methodsvm</v>
      </c>
      <c r="B116" s="1" t="s">
        <v>132</v>
      </c>
      <c r="D116" s="1" t="s">
        <v>79</v>
      </c>
      <c r="E116" s="1" t="s">
        <v>146</v>
      </c>
      <c r="F116" s="17">
        <v>0.71</v>
      </c>
      <c r="G116" s="17">
        <v>0.89</v>
      </c>
      <c r="H116" s="17">
        <v>0.760311001756731</v>
      </c>
    </row>
    <row r="117">
      <c r="A117" t="str">
        <f t="shared" si="1"/>
        <v>Pull Up Methodsvm</v>
      </c>
      <c r="B117" s="1" t="s">
        <v>132</v>
      </c>
      <c r="D117" s="1" t="s">
        <v>81</v>
      </c>
      <c r="E117" s="1" t="s">
        <v>146</v>
      </c>
      <c r="F117" s="17">
        <v>0.77</v>
      </c>
      <c r="G117" s="17">
        <v>0.91</v>
      </c>
      <c r="H117" s="17">
        <v>0.816909104258712</v>
      </c>
    </row>
    <row r="118">
      <c r="A118" t="str">
        <f t="shared" si="1"/>
        <v>Push Down Methodsvm</v>
      </c>
      <c r="B118" s="1" t="s">
        <v>132</v>
      </c>
      <c r="D118" s="1" t="s">
        <v>82</v>
      </c>
      <c r="E118" s="1" t="s">
        <v>146</v>
      </c>
      <c r="F118" s="17">
        <v>0.75</v>
      </c>
      <c r="G118" s="17">
        <v>0.9</v>
      </c>
      <c r="H118" s="17">
        <v>0.799018042471659</v>
      </c>
    </row>
    <row r="119">
      <c r="A119" t="str">
        <f t="shared" si="1"/>
        <v>Inline Methodsvm</v>
      </c>
      <c r="B119" s="1" t="s">
        <v>132</v>
      </c>
      <c r="D119" s="1" t="s">
        <v>78</v>
      </c>
      <c r="E119" s="1" t="s">
        <v>146</v>
      </c>
      <c r="F119" s="17">
        <v>0.71</v>
      </c>
      <c r="G119" s="17">
        <v>0.89</v>
      </c>
      <c r="H119" s="17">
        <v>0.765721607796784</v>
      </c>
    </row>
    <row r="120">
      <c r="A120" t="str">
        <f t="shared" si="1"/>
        <v>Extract And Move Methodsvm</v>
      </c>
      <c r="B120" s="1" t="s">
        <v>132</v>
      </c>
      <c r="D120" s="1" t="s">
        <v>74</v>
      </c>
      <c r="E120" s="1" t="s">
        <v>146</v>
      </c>
      <c r="F120" s="17">
        <v>0.71</v>
      </c>
      <c r="G120" s="17">
        <v>0.89</v>
      </c>
      <c r="H120" s="17">
        <v>0.762624488241454</v>
      </c>
    </row>
    <row r="121">
      <c r="A121" t="str">
        <f t="shared" si="1"/>
        <v>Rename Parametersvm</v>
      </c>
      <c r="B121" s="1" t="s">
        <v>132</v>
      </c>
      <c r="D121" s="1" t="s">
        <v>89</v>
      </c>
      <c r="E121" s="1" t="s">
        <v>146</v>
      </c>
      <c r="F121" s="17">
        <v>0.8</v>
      </c>
      <c r="G121" s="17">
        <v>0.88</v>
      </c>
      <c r="H121" s="17">
        <v>0.828402874625598</v>
      </c>
    </row>
    <row r="122">
      <c r="A122" t="str">
        <f t="shared" si="1"/>
        <v>Rename Variablesvm</v>
      </c>
      <c r="B122" s="1" t="s">
        <v>132</v>
      </c>
      <c r="D122" s="1" t="s">
        <v>91</v>
      </c>
      <c r="E122" s="1" t="s">
        <v>146</v>
      </c>
      <c r="F122" s="17">
        <v>0.76</v>
      </c>
      <c r="G122" s="17">
        <v>0.86</v>
      </c>
      <c r="H122" s="17">
        <v>0.794934683263836</v>
      </c>
    </row>
    <row r="123">
      <c r="A123" t="str">
        <f t="shared" si="1"/>
        <v>Inline Variablesvm</v>
      </c>
      <c r="B123" s="1" t="s">
        <v>132</v>
      </c>
      <c r="D123" s="1" t="s">
        <v>87</v>
      </c>
      <c r="E123" s="1" t="s">
        <v>146</v>
      </c>
      <c r="F123" s="17">
        <v>0.75</v>
      </c>
      <c r="G123" s="17">
        <v>0.87</v>
      </c>
      <c r="H123" s="17">
        <v>0.790833560408428</v>
      </c>
    </row>
    <row r="124">
      <c r="A124" t="str">
        <f t="shared" si="1"/>
        <v>Replace Variable With Attributesvm</v>
      </c>
      <c r="B124" s="1" t="s">
        <v>132</v>
      </c>
      <c r="D124" s="1" t="s">
        <v>93</v>
      </c>
      <c r="E124" s="1" t="s">
        <v>146</v>
      </c>
      <c r="F124" s="17">
        <v>0.78</v>
      </c>
      <c r="G124" s="17">
        <v>0.89</v>
      </c>
      <c r="H124" s="17">
        <v>0.81986194730763</v>
      </c>
    </row>
    <row r="125">
      <c r="A125" t="str">
        <f t="shared" si="1"/>
        <v>Parameterize Variablesvm</v>
      </c>
      <c r="B125" s="1" t="s">
        <v>132</v>
      </c>
      <c r="D125" s="1" t="s">
        <v>88</v>
      </c>
      <c r="E125" s="1" t="s">
        <v>146</v>
      </c>
      <c r="F125" s="17">
        <v>0.74</v>
      </c>
      <c r="G125" s="17">
        <v>0.86</v>
      </c>
      <c r="H125" s="17">
        <v>0.78193619842859</v>
      </c>
    </row>
    <row r="126">
      <c r="A126" t="str">
        <f t="shared" si="1"/>
        <v>Extract Variablesvm</v>
      </c>
      <c r="B126" s="1" t="s">
        <v>132</v>
      </c>
      <c r="D126" s="1" t="s">
        <v>85</v>
      </c>
      <c r="E126" s="1" t="s">
        <v>146</v>
      </c>
      <c r="F126" s="17">
        <v>0.8</v>
      </c>
      <c r="G126" s="17">
        <v>0.83</v>
      </c>
      <c r="H126" s="17">
        <v>0.81622196216761</v>
      </c>
    </row>
    <row r="127">
      <c r="A127" t="str">
        <f t="shared" si="1"/>
        <v>fdroidExtract Classdecision-tree</v>
      </c>
      <c r="B127" s="1" t="s">
        <v>132</v>
      </c>
      <c r="C127" s="1" t="s">
        <v>145</v>
      </c>
      <c r="D127" s="1" t="s">
        <v>58</v>
      </c>
      <c r="E127" s="1" t="s">
        <v>140</v>
      </c>
      <c r="F127" s="17">
        <v>0.85</v>
      </c>
      <c r="G127" s="17">
        <v>0.94</v>
      </c>
      <c r="H127" s="17">
        <v>0.876712328767123</v>
      </c>
    </row>
    <row r="128">
      <c r="A128" t="str">
        <f t="shared" si="1"/>
        <v>fdroidExtract Classrandom-forest</v>
      </c>
      <c r="B128" s="1" t="s">
        <v>132</v>
      </c>
      <c r="C128" s="1" t="s">
        <v>145</v>
      </c>
      <c r="D128" s="1" t="s">
        <v>58</v>
      </c>
      <c r="E128" s="1" t="s">
        <v>141</v>
      </c>
      <c r="F128" s="17">
        <v>0.86</v>
      </c>
      <c r="G128" s="17">
        <v>0.97</v>
      </c>
      <c r="H128" s="17">
        <v>0.89417808219178</v>
      </c>
    </row>
    <row r="129">
      <c r="A129" t="str">
        <f t="shared" si="1"/>
        <v>fdroidExtract Classlogistic-regression</v>
      </c>
      <c r="B129" s="1" t="s">
        <v>132</v>
      </c>
      <c r="C129" s="1" t="s">
        <v>145</v>
      </c>
      <c r="D129" s="1" t="s">
        <v>58</v>
      </c>
      <c r="E129" s="1" t="s">
        <v>142</v>
      </c>
      <c r="F129" s="17">
        <v>0.85</v>
      </c>
      <c r="G129" s="17">
        <v>0.93</v>
      </c>
      <c r="H129" s="17">
        <v>0.874657534246575</v>
      </c>
    </row>
    <row r="130">
      <c r="A130" t="str">
        <f t="shared" si="1"/>
        <v>fdroidExtract Classnaive-bayes</v>
      </c>
      <c r="B130" s="1" t="s">
        <v>132</v>
      </c>
      <c r="C130" s="1" t="s">
        <v>145</v>
      </c>
      <c r="D130" s="1" t="s">
        <v>58</v>
      </c>
      <c r="E130" s="1" t="s">
        <v>143</v>
      </c>
      <c r="F130" s="17">
        <v>0.81</v>
      </c>
      <c r="G130" s="17">
        <v>0.82</v>
      </c>
      <c r="H130" s="17">
        <v>0.810616438356164</v>
      </c>
    </row>
    <row r="131">
      <c r="A131" t="str">
        <f t="shared" si="1"/>
        <v>fdroidExtract Superclassdecision-tree</v>
      </c>
      <c r="B131" s="1" t="s">
        <v>132</v>
      </c>
      <c r="C131" s="1" t="s">
        <v>145</v>
      </c>
      <c r="D131" s="1" t="s">
        <v>59</v>
      </c>
      <c r="E131" s="1" t="s">
        <v>140</v>
      </c>
      <c r="F131" s="17">
        <v>0.87</v>
      </c>
      <c r="G131" s="17">
        <v>0.95</v>
      </c>
      <c r="H131" s="17">
        <v>0.898287671232876</v>
      </c>
    </row>
    <row r="132">
      <c r="A132" t="str">
        <f t="shared" si="1"/>
        <v>fdroidExtract Superclassrandom-forest</v>
      </c>
      <c r="B132" s="1" t="s">
        <v>132</v>
      </c>
      <c r="C132" s="1" t="s">
        <v>145</v>
      </c>
      <c r="D132" s="1" t="s">
        <v>59</v>
      </c>
      <c r="E132" s="1" t="s">
        <v>141</v>
      </c>
      <c r="F132" s="17">
        <v>0.9</v>
      </c>
      <c r="G132" s="17">
        <v>0.95</v>
      </c>
      <c r="H132" s="17">
        <v>0.921575342465753</v>
      </c>
    </row>
    <row r="133">
      <c r="A133" t="str">
        <f t="shared" si="1"/>
        <v>fdroidExtract Superclasslogistic-regression</v>
      </c>
      <c r="B133" s="1" t="s">
        <v>132</v>
      </c>
      <c r="C133" s="1" t="s">
        <v>145</v>
      </c>
      <c r="D133" s="1" t="s">
        <v>59</v>
      </c>
      <c r="E133" s="1" t="s">
        <v>142</v>
      </c>
      <c r="F133" s="17">
        <v>0.86</v>
      </c>
      <c r="G133" s="17">
        <v>0.94</v>
      </c>
      <c r="H133" s="17">
        <v>0.887328767123287</v>
      </c>
    </row>
    <row r="134">
      <c r="A134" t="str">
        <f t="shared" si="1"/>
        <v>fdroidExtract Superclassnaive-bayes</v>
      </c>
      <c r="B134" s="1" t="s">
        <v>132</v>
      </c>
      <c r="C134" s="1" t="s">
        <v>145</v>
      </c>
      <c r="D134" s="1" t="s">
        <v>59</v>
      </c>
      <c r="E134" s="1" t="s">
        <v>143</v>
      </c>
      <c r="F134" s="17">
        <v>0.67</v>
      </c>
      <c r="G134" s="17">
        <v>0.93</v>
      </c>
      <c r="H134" s="17">
        <v>0.728082191780822</v>
      </c>
    </row>
    <row r="135">
      <c r="A135" t="str">
        <f t="shared" si="1"/>
        <v>fdroidMove Classdecision-tree</v>
      </c>
      <c r="B135" s="1" t="s">
        <v>132</v>
      </c>
      <c r="C135" s="1" t="s">
        <v>145</v>
      </c>
      <c r="D135" s="1" t="s">
        <v>68</v>
      </c>
      <c r="E135" s="1" t="s">
        <v>140</v>
      </c>
      <c r="F135" s="17">
        <v>0.96</v>
      </c>
      <c r="G135" s="17">
        <v>0.96</v>
      </c>
      <c r="H135" s="17">
        <v>0.962372234935164</v>
      </c>
    </row>
    <row r="136">
      <c r="A136" t="str">
        <f t="shared" si="1"/>
        <v>fdroidMove Classrandom-forest</v>
      </c>
      <c r="B136" s="1" t="s">
        <v>132</v>
      </c>
      <c r="C136" s="1" t="s">
        <v>145</v>
      </c>
      <c r="D136" s="1" t="s">
        <v>68</v>
      </c>
      <c r="E136" s="1" t="s">
        <v>141</v>
      </c>
      <c r="F136" s="17">
        <v>0.96</v>
      </c>
      <c r="G136" s="17">
        <v>0.98</v>
      </c>
      <c r="H136" s="17">
        <v>0.971567505720823</v>
      </c>
    </row>
    <row r="137">
      <c r="A137" t="str">
        <f t="shared" si="1"/>
        <v>fdroidMove Classlogistic-regression</v>
      </c>
      <c r="B137" s="1" t="s">
        <v>132</v>
      </c>
      <c r="C137" s="1" t="s">
        <v>145</v>
      </c>
      <c r="D137" s="1" t="s">
        <v>68</v>
      </c>
      <c r="E137" s="1" t="s">
        <v>142</v>
      </c>
      <c r="F137" s="17">
        <v>0.93</v>
      </c>
      <c r="G137" s="17">
        <v>0.96</v>
      </c>
      <c r="H137" s="17">
        <v>0.943623188405797</v>
      </c>
    </row>
    <row r="138">
      <c r="A138" t="str">
        <f t="shared" si="1"/>
        <v>fdroidMove Classnaive-bayes</v>
      </c>
      <c r="B138" s="1" t="s">
        <v>132</v>
      </c>
      <c r="C138" s="1" t="s">
        <v>145</v>
      </c>
      <c r="D138" s="1" t="s">
        <v>68</v>
      </c>
      <c r="E138" s="1" t="s">
        <v>143</v>
      </c>
      <c r="F138" s="17">
        <v>0.78</v>
      </c>
      <c r="G138" s="17">
        <v>0.94</v>
      </c>
      <c r="H138" s="17">
        <v>0.832845156369183</v>
      </c>
    </row>
    <row r="139">
      <c r="A139" t="str">
        <f t="shared" si="1"/>
        <v>fdroidExtract Interfacedecision-tree</v>
      </c>
      <c r="B139" s="1" t="s">
        <v>132</v>
      </c>
      <c r="C139" s="1" t="s">
        <v>145</v>
      </c>
      <c r="D139" s="1" t="s">
        <v>62</v>
      </c>
      <c r="E139" s="1" t="s">
        <v>140</v>
      </c>
      <c r="F139" s="17">
        <v>0.86</v>
      </c>
      <c r="G139" s="17">
        <v>0.95</v>
      </c>
      <c r="H139" s="17">
        <v>0.893412698412698</v>
      </c>
    </row>
    <row r="140">
      <c r="A140" t="str">
        <f t="shared" si="1"/>
        <v>fdroidExtract Interfacerandom-forest</v>
      </c>
      <c r="B140" s="1" t="s">
        <v>132</v>
      </c>
      <c r="C140" s="1" t="s">
        <v>145</v>
      </c>
      <c r="D140" s="1" t="s">
        <v>62</v>
      </c>
      <c r="E140" s="1" t="s">
        <v>141</v>
      </c>
      <c r="F140" s="17">
        <v>0.89</v>
      </c>
      <c r="G140" s="17">
        <v>0.96</v>
      </c>
      <c r="H140" s="17">
        <v>0.915833333333333</v>
      </c>
    </row>
    <row r="141">
      <c r="A141" t="str">
        <f t="shared" si="1"/>
        <v>fdroidExtract Interfacelogistic-regression</v>
      </c>
      <c r="B141" s="1" t="s">
        <v>132</v>
      </c>
      <c r="C141" s="1" t="s">
        <v>145</v>
      </c>
      <c r="D141" s="1" t="s">
        <v>62</v>
      </c>
      <c r="E141" s="1" t="s">
        <v>142</v>
      </c>
      <c r="F141" s="17">
        <v>0.87</v>
      </c>
      <c r="G141" s="17">
        <v>0.93</v>
      </c>
      <c r="H141" s="17">
        <v>0.893452380952381</v>
      </c>
    </row>
    <row r="142">
      <c r="A142" t="str">
        <f t="shared" si="1"/>
        <v>fdroidExtract Interfacenaive-bayes</v>
      </c>
      <c r="B142" s="1" t="s">
        <v>132</v>
      </c>
      <c r="C142" s="1" t="s">
        <v>145</v>
      </c>
      <c r="D142" s="1" t="s">
        <v>62</v>
      </c>
      <c r="E142" s="1" t="s">
        <v>143</v>
      </c>
      <c r="F142" s="17">
        <v>0.83</v>
      </c>
      <c r="G142" s="17">
        <v>0.91</v>
      </c>
      <c r="H142" s="17">
        <v>0.855952380952381</v>
      </c>
    </row>
    <row r="143">
      <c r="A143" t="str">
        <f t="shared" si="1"/>
        <v>fdroidExtract Subclassdecision-tree</v>
      </c>
      <c r="B143" s="1" t="s">
        <v>132</v>
      </c>
      <c r="C143" s="1" t="s">
        <v>145</v>
      </c>
      <c r="D143" s="1" t="s">
        <v>63</v>
      </c>
      <c r="E143" s="1" t="s">
        <v>140</v>
      </c>
      <c r="F143" s="17">
        <v>0.88</v>
      </c>
      <c r="G143" s="17">
        <v>0.98</v>
      </c>
      <c r="H143" s="17">
        <v>0.917023809523809</v>
      </c>
    </row>
    <row r="144">
      <c r="A144" t="str">
        <f t="shared" si="1"/>
        <v>fdroidExtract Subclassrandom-forest</v>
      </c>
      <c r="B144" s="1" t="s">
        <v>132</v>
      </c>
      <c r="C144" s="1" t="s">
        <v>145</v>
      </c>
      <c r="D144" s="1" t="s">
        <v>63</v>
      </c>
      <c r="E144" s="1" t="s">
        <v>141</v>
      </c>
      <c r="F144" s="17">
        <v>0.9</v>
      </c>
      <c r="G144" s="17">
        <v>0.96</v>
      </c>
      <c r="H144" s="17">
        <v>0.924047619047619</v>
      </c>
    </row>
    <row r="145">
      <c r="A145" t="str">
        <f t="shared" si="1"/>
        <v>fdroidExtract Subclasslogistic-regression</v>
      </c>
      <c r="B145" s="1" t="s">
        <v>132</v>
      </c>
      <c r="C145" s="1" t="s">
        <v>145</v>
      </c>
      <c r="D145" s="1" t="s">
        <v>63</v>
      </c>
      <c r="E145" s="1" t="s">
        <v>142</v>
      </c>
      <c r="F145" s="17">
        <v>0.89</v>
      </c>
      <c r="G145" s="17">
        <v>0.95</v>
      </c>
      <c r="H145" s="17">
        <v>0.913928571428571</v>
      </c>
    </row>
    <row r="146">
      <c r="A146" t="str">
        <f t="shared" si="1"/>
        <v>fdroidExtract Subclassnaive-bayes</v>
      </c>
      <c r="B146" s="1" t="s">
        <v>132</v>
      </c>
      <c r="C146" s="1" t="s">
        <v>145</v>
      </c>
      <c r="D146" s="1" t="s">
        <v>63</v>
      </c>
      <c r="E146" s="1" t="s">
        <v>143</v>
      </c>
      <c r="F146" s="17">
        <v>0.79</v>
      </c>
      <c r="G146" s="17">
        <v>0.89</v>
      </c>
      <c r="H146" s="17">
        <v>0.805952380952381</v>
      </c>
    </row>
    <row r="147">
      <c r="A147" t="str">
        <f t="shared" si="1"/>
        <v>fdroidRename Classdecision-tree</v>
      </c>
      <c r="B147" s="1" t="s">
        <v>132</v>
      </c>
      <c r="C147" s="1" t="s">
        <v>145</v>
      </c>
      <c r="D147" s="1" t="s">
        <v>70</v>
      </c>
      <c r="E147" s="1" t="s">
        <v>140</v>
      </c>
      <c r="F147" s="17">
        <v>0.94</v>
      </c>
      <c r="G147" s="17">
        <v>0.93</v>
      </c>
      <c r="H147" s="17">
        <v>0.931904761904762</v>
      </c>
    </row>
    <row r="148">
      <c r="A148" t="str">
        <f t="shared" si="1"/>
        <v>fdroidRename Classrandom-forest</v>
      </c>
      <c r="B148" s="1" t="s">
        <v>132</v>
      </c>
      <c r="C148" s="1" t="s">
        <v>145</v>
      </c>
      <c r="D148" s="1" t="s">
        <v>70</v>
      </c>
      <c r="E148" s="1" t="s">
        <v>141</v>
      </c>
      <c r="F148" s="17">
        <v>0.93</v>
      </c>
      <c r="G148" s="17">
        <v>0.97</v>
      </c>
      <c r="H148" s="17">
        <v>0.94547619047619</v>
      </c>
    </row>
    <row r="149">
      <c r="A149" t="str">
        <f t="shared" si="1"/>
        <v>fdroidRename Classlogistic-regression</v>
      </c>
      <c r="B149" s="1" t="s">
        <v>132</v>
      </c>
      <c r="C149" s="1" t="s">
        <v>145</v>
      </c>
      <c r="D149" s="1" t="s">
        <v>70</v>
      </c>
      <c r="E149" s="1" t="s">
        <v>142</v>
      </c>
      <c r="F149" s="17">
        <v>0.89</v>
      </c>
      <c r="G149" s="17">
        <v>0.93</v>
      </c>
      <c r="H149" s="17">
        <v>0.905</v>
      </c>
    </row>
    <row r="150">
      <c r="A150" t="str">
        <f t="shared" si="1"/>
        <v>fdroidRename Classnaive-bayes</v>
      </c>
      <c r="B150" s="1" t="s">
        <v>132</v>
      </c>
      <c r="C150" s="1" t="s">
        <v>145</v>
      </c>
      <c r="D150" s="1" t="s">
        <v>70</v>
      </c>
      <c r="E150" s="1" t="s">
        <v>143</v>
      </c>
      <c r="F150" s="17">
        <v>0.76</v>
      </c>
      <c r="G150" s="17">
        <v>0.84</v>
      </c>
      <c r="H150" s="17">
        <v>0.782857142857142</v>
      </c>
    </row>
    <row r="151">
      <c r="A151" t="str">
        <f t="shared" si="1"/>
        <v>fdroidMove And Rename Classdecision-tree</v>
      </c>
      <c r="B151" s="1" t="s">
        <v>132</v>
      </c>
      <c r="C151" s="1" t="s">
        <v>145</v>
      </c>
      <c r="D151" s="1" t="s">
        <v>67</v>
      </c>
      <c r="E151" s="1" t="s">
        <v>140</v>
      </c>
      <c r="F151" s="17">
        <v>0.97</v>
      </c>
      <c r="G151" s="17">
        <v>1.0</v>
      </c>
      <c r="H151" s="17">
        <v>0.983333333333333</v>
      </c>
    </row>
    <row r="152">
      <c r="A152" t="str">
        <f t="shared" si="1"/>
        <v>fdroidMove And Rename Classrandom-forest</v>
      </c>
      <c r="B152" s="1" t="s">
        <v>132</v>
      </c>
      <c r="C152" s="1" t="s">
        <v>145</v>
      </c>
      <c r="D152" s="1" t="s">
        <v>67</v>
      </c>
      <c r="E152" s="1" t="s">
        <v>141</v>
      </c>
      <c r="F152" s="17">
        <v>1.0</v>
      </c>
      <c r="G152" s="17">
        <v>1.0</v>
      </c>
      <c r="H152" s="17">
        <v>1.0</v>
      </c>
    </row>
    <row r="153">
      <c r="A153" t="str">
        <f t="shared" si="1"/>
        <v>fdroidMove And Rename Classlogistic-regression</v>
      </c>
      <c r="B153" s="1" t="s">
        <v>132</v>
      </c>
      <c r="C153" s="1" t="s">
        <v>145</v>
      </c>
      <c r="D153" s="1" t="s">
        <v>67</v>
      </c>
      <c r="E153" s="1" t="s">
        <v>142</v>
      </c>
      <c r="F153" s="17">
        <v>0.93</v>
      </c>
      <c r="G153" s="17">
        <v>0.97</v>
      </c>
      <c r="H153" s="17">
        <v>0.933333333333333</v>
      </c>
    </row>
    <row r="154">
      <c r="A154" t="str">
        <f t="shared" si="1"/>
        <v>fdroidMove And Rename Classnaive-bayes</v>
      </c>
      <c r="B154" s="1" t="s">
        <v>132</v>
      </c>
      <c r="C154" s="1" t="s">
        <v>145</v>
      </c>
      <c r="D154" s="1" t="s">
        <v>67</v>
      </c>
      <c r="E154" s="1" t="s">
        <v>143</v>
      </c>
      <c r="F154" s="17">
        <v>0.73</v>
      </c>
      <c r="G154" s="17">
        <v>0.72</v>
      </c>
      <c r="H154" s="17">
        <v>0.783333333333333</v>
      </c>
    </row>
    <row r="155">
      <c r="A155" t="str">
        <f t="shared" si="1"/>
        <v>githubRename Parameterdecision-tree</v>
      </c>
      <c r="B155" s="1" t="s">
        <v>132</v>
      </c>
      <c r="C155" s="1" t="s">
        <v>139</v>
      </c>
      <c r="D155" s="1" t="s">
        <v>89</v>
      </c>
      <c r="E155" s="1" t="s">
        <v>140</v>
      </c>
      <c r="F155" s="17">
        <v>0.99</v>
      </c>
      <c r="G155" s="17">
        <v>0.92</v>
      </c>
      <c r="H155" s="17">
        <v>0.955225417092557</v>
      </c>
    </row>
    <row r="156">
      <c r="A156" t="str">
        <f t="shared" si="1"/>
        <v>githubRename Parameterrandom-forest</v>
      </c>
      <c r="B156" s="1" t="s">
        <v>132</v>
      </c>
      <c r="C156" s="1" t="s">
        <v>139</v>
      </c>
      <c r="D156" s="1" t="s">
        <v>89</v>
      </c>
      <c r="E156" s="1" t="s">
        <v>141</v>
      </c>
      <c r="F156" s="17">
        <v>0.99</v>
      </c>
      <c r="G156" s="17">
        <v>0.99</v>
      </c>
      <c r="H156" s="17">
        <v>0.990355549308487</v>
      </c>
    </row>
    <row r="157">
      <c r="A157" t="str">
        <f t="shared" si="1"/>
        <v>githubRename Parameterlogistic-regression</v>
      </c>
      <c r="B157" s="1" t="s">
        <v>132</v>
      </c>
      <c r="C157" s="1" t="s">
        <v>139</v>
      </c>
      <c r="D157" s="1" t="s">
        <v>89</v>
      </c>
      <c r="E157" s="1" t="s">
        <v>142</v>
      </c>
      <c r="F157" s="17">
        <v>0.8</v>
      </c>
      <c r="G157" s="17">
        <v>0.88</v>
      </c>
      <c r="H157" s="17">
        <v>0.827460141952625</v>
      </c>
    </row>
    <row r="158">
      <c r="A158" t="str">
        <f t="shared" si="1"/>
        <v>githubRename Parameternaive-bayes</v>
      </c>
      <c r="B158" s="1" t="s">
        <v>132</v>
      </c>
      <c r="C158" s="1" t="s">
        <v>139</v>
      </c>
      <c r="D158" s="1" t="s">
        <v>89</v>
      </c>
      <c r="E158" s="1" t="s">
        <v>143</v>
      </c>
      <c r="F158" s="17">
        <v>0.64</v>
      </c>
      <c r="G158" s="17">
        <v>0.95</v>
      </c>
      <c r="H158" s="17">
        <v>0.708215631677079</v>
      </c>
    </row>
    <row r="159">
      <c r="A159" t="str">
        <f t="shared" si="1"/>
        <v>githubRename Variabledecision-tree</v>
      </c>
      <c r="B159" s="1" t="s">
        <v>132</v>
      </c>
      <c r="C159" s="1" t="s">
        <v>139</v>
      </c>
      <c r="D159" s="1" t="s">
        <v>91</v>
      </c>
      <c r="E159" s="1" t="s">
        <v>140</v>
      </c>
      <c r="F159" s="17">
        <v>0.99</v>
      </c>
      <c r="G159" s="17">
        <v>0.92</v>
      </c>
      <c r="H159" s="17">
        <v>0.95547957216573</v>
      </c>
    </row>
    <row r="160">
      <c r="A160" t="str">
        <f t="shared" si="1"/>
        <v>githubRename Variablerandom-forest</v>
      </c>
      <c r="B160" s="1" t="s">
        <v>132</v>
      </c>
      <c r="C160" s="1" t="s">
        <v>139</v>
      </c>
      <c r="D160" s="1" t="s">
        <v>91</v>
      </c>
      <c r="E160" s="1" t="s">
        <v>141</v>
      </c>
      <c r="F160" s="17">
        <v>1.0</v>
      </c>
      <c r="G160" s="17">
        <v>0.99</v>
      </c>
      <c r="H160" s="17">
        <v>0.992378333442835</v>
      </c>
    </row>
    <row r="161">
      <c r="A161" t="str">
        <f t="shared" si="1"/>
        <v>githubRename Variablelogistic-regression</v>
      </c>
      <c r="B161" s="1" t="s">
        <v>132</v>
      </c>
      <c r="C161" s="1" t="s">
        <v>139</v>
      </c>
      <c r="D161" s="1" t="s">
        <v>91</v>
      </c>
      <c r="E161" s="1" t="s">
        <v>142</v>
      </c>
      <c r="F161" s="17">
        <v>0.77</v>
      </c>
      <c r="G161" s="17">
        <v>0.85</v>
      </c>
      <c r="H161" s="17">
        <v>0.799898790414819</v>
      </c>
    </row>
    <row r="162">
      <c r="A162" t="str">
        <f t="shared" si="1"/>
        <v>githubRename Variablenaive-bayes</v>
      </c>
      <c r="B162" s="1" t="s">
        <v>132</v>
      </c>
      <c r="C162" s="1" t="s">
        <v>139</v>
      </c>
      <c r="D162" s="1" t="s">
        <v>91</v>
      </c>
      <c r="E162" s="1" t="s">
        <v>143</v>
      </c>
      <c r="F162" s="17">
        <v>0.58</v>
      </c>
      <c r="G162" s="17">
        <v>0.92</v>
      </c>
      <c r="H162" s="17">
        <v>0.629068599835552</v>
      </c>
    </row>
    <row r="163">
      <c r="A163" t="str">
        <f t="shared" si="1"/>
        <v>githubInline Variabledecision-tree</v>
      </c>
      <c r="B163" s="1" t="s">
        <v>132</v>
      </c>
      <c r="C163" s="1" t="s">
        <v>139</v>
      </c>
      <c r="D163" s="1" t="s">
        <v>87</v>
      </c>
      <c r="E163" s="1" t="s">
        <v>140</v>
      </c>
      <c r="F163" s="17">
        <v>0.91</v>
      </c>
      <c r="G163" s="17">
        <v>0.84</v>
      </c>
      <c r="H163" s="17">
        <v>0.877562842486502</v>
      </c>
    </row>
    <row r="164">
      <c r="A164" t="str">
        <f t="shared" si="1"/>
        <v>githubInline Variablerandom-forest</v>
      </c>
      <c r="B164" s="1" t="s">
        <v>132</v>
      </c>
      <c r="C164" s="1" t="s">
        <v>139</v>
      </c>
      <c r="D164" s="1" t="s">
        <v>87</v>
      </c>
      <c r="E164" s="1" t="s">
        <v>141</v>
      </c>
      <c r="F164" s="17">
        <v>0.95</v>
      </c>
      <c r="G164" s="17">
        <v>0.94</v>
      </c>
      <c r="H164" s="17">
        <v>0.944370374608987</v>
      </c>
    </row>
    <row r="165">
      <c r="A165" t="str">
        <f t="shared" si="1"/>
        <v>githubInline Variablelogistic-regression</v>
      </c>
      <c r="B165" s="1" t="s">
        <v>132</v>
      </c>
      <c r="C165" s="1" t="s">
        <v>139</v>
      </c>
      <c r="D165" s="1" t="s">
        <v>87</v>
      </c>
      <c r="E165" s="1" t="s">
        <v>142</v>
      </c>
      <c r="F165" s="17">
        <v>0.76</v>
      </c>
      <c r="G165" s="17">
        <v>0.85</v>
      </c>
      <c r="H165" s="17">
        <v>0.791814245344128</v>
      </c>
    </row>
    <row r="166">
      <c r="A166" t="str">
        <f t="shared" si="1"/>
        <v>githubInline Variablenaive-bayes</v>
      </c>
      <c r="B166" s="1" t="s">
        <v>132</v>
      </c>
      <c r="C166" s="1" t="s">
        <v>139</v>
      </c>
      <c r="D166" s="1" t="s">
        <v>87</v>
      </c>
      <c r="E166" s="1" t="s">
        <v>143</v>
      </c>
      <c r="F166" s="17">
        <v>0.6</v>
      </c>
      <c r="G166" s="17">
        <v>0.94</v>
      </c>
      <c r="H166" s="17">
        <v>0.660339343069187</v>
      </c>
    </row>
    <row r="167">
      <c r="A167" t="str">
        <f t="shared" si="1"/>
        <v>githubReplace Variable With Attributedecision-tree</v>
      </c>
      <c r="B167" s="1" t="s">
        <v>132</v>
      </c>
      <c r="C167" s="1" t="s">
        <v>139</v>
      </c>
      <c r="D167" s="1" t="s">
        <v>93</v>
      </c>
      <c r="E167" s="1" t="s">
        <v>140</v>
      </c>
      <c r="F167" s="17">
        <v>0.9</v>
      </c>
      <c r="G167" s="17">
        <v>0.82</v>
      </c>
      <c r="H167" s="17">
        <v>0.865042393420334</v>
      </c>
    </row>
    <row r="168">
      <c r="A168" t="str">
        <f t="shared" si="1"/>
        <v>githubReplace Variable With Attributerandom-forest</v>
      </c>
      <c r="B168" s="1" t="s">
        <v>132</v>
      </c>
      <c r="C168" s="1" t="s">
        <v>139</v>
      </c>
      <c r="D168" s="1" t="s">
        <v>93</v>
      </c>
      <c r="E168" s="1" t="s">
        <v>141</v>
      </c>
      <c r="F168" s="17">
        <v>0.93</v>
      </c>
      <c r="G168" s="17">
        <v>0.91</v>
      </c>
      <c r="H168" s="17">
        <v>0.920134330631948</v>
      </c>
    </row>
    <row r="169">
      <c r="A169" t="str">
        <f t="shared" si="1"/>
        <v>githubReplace Variable With Attributelogistic-regression</v>
      </c>
      <c r="B169" s="1" t="s">
        <v>132</v>
      </c>
      <c r="C169" s="1" t="s">
        <v>139</v>
      </c>
      <c r="D169" s="1" t="s">
        <v>93</v>
      </c>
      <c r="E169" s="1" t="s">
        <v>142</v>
      </c>
      <c r="F169" s="17">
        <v>0.79</v>
      </c>
      <c r="G169" s="17">
        <v>0.88</v>
      </c>
      <c r="H169" s="17">
        <v>0.820841043189444</v>
      </c>
    </row>
    <row r="170">
      <c r="A170" t="str">
        <f t="shared" si="1"/>
        <v>githubReplace Variable With Attributenaive-bayes</v>
      </c>
      <c r="B170" s="1" t="s">
        <v>132</v>
      </c>
      <c r="C170" s="1" t="s">
        <v>139</v>
      </c>
      <c r="D170" s="1" t="s">
        <v>93</v>
      </c>
      <c r="E170" s="1" t="s">
        <v>143</v>
      </c>
      <c r="F170" s="17">
        <v>0.63</v>
      </c>
      <c r="G170" s="17">
        <v>0.95</v>
      </c>
      <c r="H170" s="17">
        <v>0.696636480560324</v>
      </c>
    </row>
    <row r="171">
      <c r="A171" t="str">
        <f t="shared" si="1"/>
        <v>githubParameterize Variabledecision-tree</v>
      </c>
      <c r="B171" s="1" t="s">
        <v>132</v>
      </c>
      <c r="C171" s="1" t="s">
        <v>139</v>
      </c>
      <c r="D171" s="1" t="s">
        <v>88</v>
      </c>
      <c r="E171" s="1" t="s">
        <v>140</v>
      </c>
      <c r="F171" s="17">
        <v>0.87</v>
      </c>
      <c r="G171" s="17">
        <v>0.79</v>
      </c>
      <c r="H171" s="17">
        <v>0.833545245984284</v>
      </c>
    </row>
    <row r="172">
      <c r="A172" t="str">
        <f t="shared" si="1"/>
        <v>githubParameterize Variablerandom-forest</v>
      </c>
      <c r="B172" s="1" t="s">
        <v>132</v>
      </c>
      <c r="C172" s="1" t="s">
        <v>139</v>
      </c>
      <c r="D172" s="1" t="s">
        <v>88</v>
      </c>
      <c r="E172" s="1" t="s">
        <v>141</v>
      </c>
      <c r="F172" s="17">
        <v>0.92</v>
      </c>
      <c r="G172" s="17">
        <v>0.9</v>
      </c>
      <c r="H172" s="17">
        <v>0.910803910322682</v>
      </c>
    </row>
    <row r="173">
      <c r="A173" t="str">
        <f t="shared" si="1"/>
        <v>githubParameterize Variablelogistic-regression</v>
      </c>
      <c r="B173" s="1" t="s">
        <v>132</v>
      </c>
      <c r="C173" s="1" t="s">
        <v>139</v>
      </c>
      <c r="D173" s="1" t="s">
        <v>88</v>
      </c>
      <c r="E173" s="1" t="s">
        <v>142</v>
      </c>
      <c r="F173" s="17">
        <v>0.76</v>
      </c>
      <c r="G173" s="17">
        <v>0.85</v>
      </c>
      <c r="H173" s="17">
        <v>0.791198120824002</v>
      </c>
    </row>
    <row r="174">
      <c r="A174" t="str">
        <f t="shared" si="1"/>
        <v>githubParameterize Variablenaive-bayes</v>
      </c>
      <c r="B174" s="1" t="s">
        <v>132</v>
      </c>
      <c r="C174" s="1" t="s">
        <v>139</v>
      </c>
      <c r="D174" s="1" t="s">
        <v>88</v>
      </c>
      <c r="E174" s="1" t="s">
        <v>143</v>
      </c>
      <c r="F174" s="17">
        <v>0.6</v>
      </c>
      <c r="G174" s="17">
        <v>0.94</v>
      </c>
      <c r="H174" s="17">
        <v>0.650918527637842</v>
      </c>
    </row>
    <row r="175">
      <c r="A175" t="str">
        <f t="shared" si="1"/>
        <v>githubExtract Variabledecision-tree</v>
      </c>
      <c r="B175" s="1" t="s">
        <v>132</v>
      </c>
      <c r="C175" s="1" t="s">
        <v>139</v>
      </c>
      <c r="D175" s="1" t="s">
        <v>85</v>
      </c>
      <c r="E175" s="1" t="s">
        <v>140</v>
      </c>
      <c r="F175" s="17">
        <v>0.82</v>
      </c>
      <c r="G175" s="17">
        <v>0.79</v>
      </c>
      <c r="H175" s="17">
        <v>0.810809682433932</v>
      </c>
    </row>
    <row r="176">
      <c r="A176" t="str">
        <f t="shared" si="1"/>
        <v>githubExtract Variablerandom-forest</v>
      </c>
      <c r="B176" s="1" t="s">
        <v>132</v>
      </c>
      <c r="C176" s="1" t="s">
        <v>139</v>
      </c>
      <c r="D176" s="1" t="s">
        <v>85</v>
      </c>
      <c r="E176" s="1" t="s">
        <v>141</v>
      </c>
      <c r="F176" s="17">
        <v>0.88</v>
      </c>
      <c r="G176" s="17">
        <v>0.82</v>
      </c>
      <c r="H176" s="17">
        <v>0.857075505218743</v>
      </c>
    </row>
    <row r="177">
      <c r="A177" t="str">
        <f t="shared" si="1"/>
        <v>githubExtract Variablelogistic-regression</v>
      </c>
      <c r="B177" s="1" t="s">
        <v>132</v>
      </c>
      <c r="C177" s="1" t="s">
        <v>139</v>
      </c>
      <c r="D177" s="1" t="s">
        <v>85</v>
      </c>
      <c r="E177" s="1" t="s">
        <v>142</v>
      </c>
      <c r="F177" s="17">
        <v>0.82</v>
      </c>
      <c r="G177" s="17">
        <v>0.86</v>
      </c>
      <c r="H177" s="17">
        <v>0.834213857428381</v>
      </c>
    </row>
    <row r="178">
      <c r="A178" t="str">
        <f t="shared" si="1"/>
        <v>githubExtract Variablenaive-bayes</v>
      </c>
      <c r="B178" s="1" t="s">
        <v>132</v>
      </c>
      <c r="C178" s="1" t="s">
        <v>139</v>
      </c>
      <c r="D178" s="1" t="s">
        <v>85</v>
      </c>
      <c r="E178" s="1" t="s">
        <v>143</v>
      </c>
      <c r="F178" s="17">
        <v>0.63</v>
      </c>
      <c r="G178" s="17">
        <v>0.93</v>
      </c>
      <c r="H178" s="17">
        <v>0.692128803020208</v>
      </c>
    </row>
    <row r="179">
      <c r="A179" t="str">
        <f t="shared" si="1"/>
        <v>fdroidRename Variablesvm</v>
      </c>
      <c r="B179" s="1" t="s">
        <v>132</v>
      </c>
      <c r="C179" s="1" t="s">
        <v>145</v>
      </c>
      <c r="D179" s="1" t="s">
        <v>91</v>
      </c>
      <c r="E179" s="1" t="s">
        <v>146</v>
      </c>
      <c r="F179" s="17">
        <v>0.7</v>
      </c>
      <c r="G179" s="17">
        <v>0.81</v>
      </c>
      <c r="H179" s="17">
        <v>0.734897372028351</v>
      </c>
    </row>
    <row r="180">
      <c r="A180" t="str">
        <f t="shared" si="1"/>
        <v>fdroidRename Parametersvm</v>
      </c>
      <c r="B180" s="1" t="s">
        <v>132</v>
      </c>
      <c r="C180" s="1" t="s">
        <v>145</v>
      </c>
      <c r="D180" s="1" t="s">
        <v>89</v>
      </c>
      <c r="E180" s="1" t="s">
        <v>146</v>
      </c>
      <c r="F180" s="17">
        <v>0.71</v>
      </c>
      <c r="G180" s="17">
        <v>0.85</v>
      </c>
      <c r="H180" s="17">
        <v>0.751345035972345</v>
      </c>
    </row>
    <row r="181">
      <c r="A181" t="str">
        <f t="shared" si="1"/>
        <v>fdroidReplace Variable With Attributesvm</v>
      </c>
      <c r="B181" s="1" t="s">
        <v>132</v>
      </c>
      <c r="C181" s="1" t="s">
        <v>145</v>
      </c>
      <c r="D181" s="1" t="s">
        <v>93</v>
      </c>
      <c r="E181" s="1" t="s">
        <v>146</v>
      </c>
      <c r="F181" s="17">
        <v>0.72</v>
      </c>
      <c r="G181" s="17">
        <v>0.81</v>
      </c>
      <c r="H181" s="17">
        <v>0.75125563204005</v>
      </c>
    </row>
    <row r="182">
      <c r="A182" t="str">
        <f t="shared" si="1"/>
        <v>fdroidInline Variablesvm</v>
      </c>
      <c r="B182" s="1" t="s">
        <v>132</v>
      </c>
      <c r="C182" s="1" t="s">
        <v>145</v>
      </c>
      <c r="D182" s="1" t="s">
        <v>87</v>
      </c>
      <c r="E182" s="1" t="s">
        <v>146</v>
      </c>
      <c r="F182" s="17">
        <v>0.69</v>
      </c>
      <c r="G182" s="17">
        <v>0.81</v>
      </c>
      <c r="H182" s="17">
        <v>0.722118383424162</v>
      </c>
    </row>
    <row r="183">
      <c r="A183" t="str">
        <f t="shared" si="1"/>
        <v>fdroidParameterize Variablesvm</v>
      </c>
      <c r="B183" s="1" t="s">
        <v>132</v>
      </c>
      <c r="C183" s="1" t="s">
        <v>145</v>
      </c>
      <c r="D183" s="1" t="s">
        <v>88</v>
      </c>
      <c r="E183" s="1" t="s">
        <v>146</v>
      </c>
      <c r="F183" s="17">
        <v>0.67</v>
      </c>
      <c r="G183" s="17">
        <v>0.75</v>
      </c>
      <c r="H183" s="17">
        <v>0.693357933579335</v>
      </c>
    </row>
    <row r="184">
      <c r="A184" t="str">
        <f t="shared" si="1"/>
        <v>fdroidExtract Variablesvm</v>
      </c>
      <c r="B184" s="1" t="s">
        <v>132</v>
      </c>
      <c r="C184" s="1" t="s">
        <v>145</v>
      </c>
      <c r="D184" s="1" t="s">
        <v>85</v>
      </c>
      <c r="E184" s="1" t="s">
        <v>146</v>
      </c>
      <c r="F184" s="17">
        <v>0.78</v>
      </c>
      <c r="G184" s="17">
        <v>0.78</v>
      </c>
      <c r="H184" s="17">
        <v>0.777771929824561</v>
      </c>
    </row>
    <row r="185">
      <c r="A185" t="str">
        <f t="shared" si="1"/>
        <v>githubRename Methodsvm</v>
      </c>
      <c r="B185" s="1" t="s">
        <v>132</v>
      </c>
      <c r="C185" s="1" t="s">
        <v>139</v>
      </c>
      <c r="D185" s="1" t="s">
        <v>83</v>
      </c>
      <c r="E185" s="1" t="s">
        <v>146</v>
      </c>
      <c r="F185" s="17">
        <v>0.77</v>
      </c>
      <c r="G185" s="17">
        <v>0.9</v>
      </c>
      <c r="H185" s="17">
        <v>0.809842836566974</v>
      </c>
    </row>
    <row r="186">
      <c r="A186" t="str">
        <f t="shared" si="1"/>
        <v>githubExtract Methodsvm</v>
      </c>
      <c r="B186" s="1" t="s">
        <v>132</v>
      </c>
      <c r="C186" s="1" t="s">
        <v>139</v>
      </c>
      <c r="D186" s="1" t="s">
        <v>76</v>
      </c>
      <c r="E186" s="1" t="s">
        <v>146</v>
      </c>
      <c r="F186" s="17">
        <v>0.77</v>
      </c>
      <c r="G186" s="17">
        <v>0.89</v>
      </c>
      <c r="H186" s="17">
        <v>0.809819537405744</v>
      </c>
    </row>
    <row r="187">
      <c r="A187" t="str">
        <f t="shared" si="1"/>
        <v>githubMove Methodsvm</v>
      </c>
      <c r="B187" s="1" t="s">
        <v>132</v>
      </c>
      <c r="C187" s="1" t="s">
        <v>139</v>
      </c>
      <c r="D187" s="1" t="s">
        <v>79</v>
      </c>
      <c r="E187" s="1" t="s">
        <v>146</v>
      </c>
      <c r="F187" s="17">
        <v>0.72</v>
      </c>
      <c r="G187" s="17">
        <v>0.9</v>
      </c>
      <c r="H187" s="17">
        <v>0.77289382859326</v>
      </c>
    </row>
    <row r="188">
      <c r="A188" t="str">
        <f t="shared" si="1"/>
        <v>githubPull Up Methodsvm</v>
      </c>
      <c r="B188" s="1" t="s">
        <v>132</v>
      </c>
      <c r="C188" s="1" t="s">
        <v>139</v>
      </c>
      <c r="D188" s="1" t="s">
        <v>81</v>
      </c>
      <c r="E188" s="1" t="s">
        <v>146</v>
      </c>
      <c r="F188" s="17">
        <v>0.78</v>
      </c>
      <c r="G188" s="17">
        <v>0.91</v>
      </c>
      <c r="H188" s="17">
        <v>0.830141256282106</v>
      </c>
    </row>
    <row r="189">
      <c r="A189" t="str">
        <f t="shared" si="1"/>
        <v>githubPush Down Methodsvm</v>
      </c>
      <c r="B189" s="1" t="s">
        <v>132</v>
      </c>
      <c r="C189" s="1" t="s">
        <v>139</v>
      </c>
      <c r="D189" s="1" t="s">
        <v>82</v>
      </c>
      <c r="E189" s="1" t="s">
        <v>146</v>
      </c>
      <c r="F189" s="17">
        <v>0.75</v>
      </c>
      <c r="G189" s="17">
        <v>0.91</v>
      </c>
      <c r="H189" s="17">
        <v>0.805702878694386</v>
      </c>
    </row>
    <row r="190">
      <c r="A190" t="str">
        <f t="shared" si="1"/>
        <v>githubInline Methodsvm</v>
      </c>
      <c r="B190" s="1" t="s">
        <v>132</v>
      </c>
      <c r="C190" s="1" t="s">
        <v>139</v>
      </c>
      <c r="D190" s="1" t="s">
        <v>78</v>
      </c>
      <c r="E190" s="1" t="s">
        <v>146</v>
      </c>
      <c r="F190" s="17">
        <v>0.72</v>
      </c>
      <c r="G190" s="17">
        <v>0.9</v>
      </c>
      <c r="H190" s="17">
        <v>0.778744015313181</v>
      </c>
    </row>
    <row r="191">
      <c r="A191" t="str">
        <f t="shared" si="1"/>
        <v>githubExtract And Move Methodsvm</v>
      </c>
      <c r="B191" s="1" t="s">
        <v>132</v>
      </c>
      <c r="C191" s="1" t="s">
        <v>139</v>
      </c>
      <c r="D191" s="1" t="s">
        <v>74</v>
      </c>
      <c r="E191" s="1" t="s">
        <v>146</v>
      </c>
      <c r="F191" s="17">
        <v>0.71</v>
      </c>
      <c r="G191" s="17">
        <v>0.88</v>
      </c>
      <c r="H191" s="17">
        <v>0.761924256819675</v>
      </c>
    </row>
    <row r="192">
      <c r="A192" t="str">
        <f t="shared" si="1"/>
        <v>apacheRename Methodsvm</v>
      </c>
      <c r="B192" s="1" t="s">
        <v>132</v>
      </c>
      <c r="C192" s="1" t="s">
        <v>144</v>
      </c>
      <c r="D192" s="1" t="s">
        <v>83</v>
      </c>
      <c r="E192" s="1" t="s">
        <v>146</v>
      </c>
      <c r="F192" s="17">
        <v>0.78</v>
      </c>
      <c r="G192" s="17">
        <v>0.88</v>
      </c>
      <c r="H192" s="17">
        <v>0.813152697955652</v>
      </c>
    </row>
    <row r="193">
      <c r="A193" t="str">
        <f t="shared" si="1"/>
        <v>apacheExtract Methodsvm</v>
      </c>
      <c r="B193" s="1" t="s">
        <v>132</v>
      </c>
      <c r="C193" s="1" t="s">
        <v>144</v>
      </c>
      <c r="D193" s="1" t="s">
        <v>76</v>
      </c>
      <c r="E193" s="1" t="s">
        <v>146</v>
      </c>
      <c r="F193" s="17">
        <v>0.78</v>
      </c>
      <c r="G193" s="17">
        <v>0.87</v>
      </c>
      <c r="H193" s="17">
        <v>0.811318034316298</v>
      </c>
    </row>
    <row r="194">
      <c r="A194" t="str">
        <f t="shared" si="1"/>
        <v>apachePull Up Methodsvm</v>
      </c>
      <c r="B194" s="1" t="s">
        <v>132</v>
      </c>
      <c r="C194" s="1" t="s">
        <v>144</v>
      </c>
      <c r="D194" s="1" t="s">
        <v>81</v>
      </c>
      <c r="E194" s="1" t="s">
        <v>146</v>
      </c>
      <c r="F194" s="17">
        <v>0.82</v>
      </c>
      <c r="G194" s="17">
        <v>0.87</v>
      </c>
      <c r="H194" s="17">
        <v>0.84272087754551</v>
      </c>
    </row>
    <row r="195">
      <c r="A195" t="str">
        <f t="shared" si="1"/>
        <v>apacheMove Methodsvm</v>
      </c>
      <c r="B195" s="1" t="s">
        <v>132</v>
      </c>
      <c r="C195" s="1" t="s">
        <v>144</v>
      </c>
      <c r="D195" s="1" t="s">
        <v>79</v>
      </c>
      <c r="E195" s="1" t="s">
        <v>146</v>
      </c>
      <c r="F195" s="17">
        <v>0.75</v>
      </c>
      <c r="G195" s="17">
        <v>0.83</v>
      </c>
      <c r="H195" s="17">
        <v>0.777000525552135</v>
      </c>
    </row>
    <row r="196">
      <c r="A196" t="str">
        <f t="shared" si="1"/>
        <v>apachePush Down Methodsvm</v>
      </c>
      <c r="B196" s="1" t="s">
        <v>132</v>
      </c>
      <c r="C196" s="1" t="s">
        <v>144</v>
      </c>
      <c r="D196" s="1" t="s">
        <v>82</v>
      </c>
      <c r="E196" s="1" t="s">
        <v>146</v>
      </c>
      <c r="F196" s="17">
        <v>0.8</v>
      </c>
      <c r="G196" s="17">
        <v>0.86</v>
      </c>
      <c r="H196" s="17">
        <v>0.823121975515031</v>
      </c>
    </row>
    <row r="197">
      <c r="A197" t="str">
        <f t="shared" si="1"/>
        <v>apacheInline Methodsvm</v>
      </c>
      <c r="B197" s="1" t="s">
        <v>132</v>
      </c>
      <c r="C197" s="1" t="s">
        <v>144</v>
      </c>
      <c r="D197" s="1" t="s">
        <v>78</v>
      </c>
      <c r="E197" s="1" t="s">
        <v>146</v>
      </c>
      <c r="F197" s="17">
        <v>0.75</v>
      </c>
      <c r="G197" s="17">
        <v>0.85</v>
      </c>
      <c r="H197" s="17">
        <v>0.779395752890953</v>
      </c>
    </row>
    <row r="198">
      <c r="A198" t="str">
        <f t="shared" si="1"/>
        <v>apacheExtract And Move Methodsvm</v>
      </c>
      <c r="B198" s="1" t="s">
        <v>132</v>
      </c>
      <c r="C198" s="1" t="s">
        <v>144</v>
      </c>
      <c r="D198" s="1" t="s">
        <v>74</v>
      </c>
      <c r="E198" s="1" t="s">
        <v>146</v>
      </c>
      <c r="F198" s="17">
        <v>0.76</v>
      </c>
      <c r="G198" s="17">
        <v>0.85</v>
      </c>
      <c r="H198" s="17">
        <v>0.788824811552084</v>
      </c>
    </row>
    <row r="199">
      <c r="A199" t="str">
        <f t="shared" si="1"/>
        <v>apacheRename Methoddecision-tree</v>
      </c>
      <c r="B199" s="1" t="s">
        <v>132</v>
      </c>
      <c r="C199" s="1" t="s">
        <v>144</v>
      </c>
      <c r="D199" s="1" t="s">
        <v>83</v>
      </c>
      <c r="E199" s="1" t="s">
        <v>140</v>
      </c>
      <c r="F199" s="17">
        <v>0.84</v>
      </c>
      <c r="G199" s="17">
        <v>0.8</v>
      </c>
      <c r="H199" s="17">
        <v>0.822453191658372</v>
      </c>
    </row>
    <row r="200">
      <c r="A200" t="str">
        <f t="shared" si="1"/>
        <v>apacheRename Methodrandom-forest</v>
      </c>
      <c r="B200" s="1" t="s">
        <v>132</v>
      </c>
      <c r="C200" s="1" t="s">
        <v>144</v>
      </c>
      <c r="D200" s="1" t="s">
        <v>83</v>
      </c>
      <c r="E200" s="1" t="s">
        <v>141</v>
      </c>
      <c r="F200" s="17">
        <v>0.83</v>
      </c>
      <c r="G200" s="17">
        <v>0.83</v>
      </c>
      <c r="H200" s="17">
        <v>0.828381581854604</v>
      </c>
    </row>
    <row r="201">
      <c r="A201" t="str">
        <f t="shared" si="1"/>
        <v>apacheRename Methodlogistic-regression</v>
      </c>
      <c r="B201" s="1" t="s">
        <v>132</v>
      </c>
      <c r="C201" s="1" t="s">
        <v>144</v>
      </c>
      <c r="D201" s="1" t="s">
        <v>83</v>
      </c>
      <c r="E201" s="1" t="s">
        <v>142</v>
      </c>
      <c r="F201" s="17">
        <v>0.78</v>
      </c>
      <c r="G201" s="17">
        <v>0.88</v>
      </c>
      <c r="H201" s="17">
        <v>0.812223316959008</v>
      </c>
    </row>
    <row r="202">
      <c r="A202" t="str">
        <f t="shared" si="1"/>
        <v>apacheRename Methodnaive-bayes</v>
      </c>
      <c r="B202" s="1" t="s">
        <v>132</v>
      </c>
      <c r="C202" s="1" t="s">
        <v>144</v>
      </c>
      <c r="D202" s="1" t="s">
        <v>83</v>
      </c>
      <c r="E202" s="1" t="s">
        <v>143</v>
      </c>
      <c r="F202" s="17">
        <v>0.66</v>
      </c>
      <c r="G202" s="17">
        <v>0.94</v>
      </c>
      <c r="H202" s="17">
        <v>0.717614922330427</v>
      </c>
    </row>
    <row r="203">
      <c r="A203" t="str">
        <f t="shared" si="1"/>
        <v>apacheExtract Methoddecision-tree</v>
      </c>
      <c r="B203" s="1" t="s">
        <v>132</v>
      </c>
      <c r="C203" s="1" t="s">
        <v>144</v>
      </c>
      <c r="D203" s="1" t="s">
        <v>76</v>
      </c>
      <c r="E203" s="1" t="s">
        <v>140</v>
      </c>
      <c r="F203" s="17">
        <v>0.79</v>
      </c>
      <c r="G203" s="17">
        <v>0.87</v>
      </c>
      <c r="H203" s="17">
        <v>0.814107872959801</v>
      </c>
    </row>
    <row r="204">
      <c r="A204" t="str">
        <f t="shared" si="1"/>
        <v>apacheExtract Methodrandom-forest</v>
      </c>
      <c r="B204" s="1" t="s">
        <v>132</v>
      </c>
      <c r="C204" s="1" t="s">
        <v>144</v>
      </c>
      <c r="D204" s="1" t="s">
        <v>76</v>
      </c>
      <c r="E204" s="1" t="s">
        <v>141</v>
      </c>
      <c r="F204" s="17">
        <v>0.81</v>
      </c>
      <c r="G204" s="17">
        <v>0.89</v>
      </c>
      <c r="H204" s="17">
        <v>0.838844285040088</v>
      </c>
    </row>
    <row r="205">
      <c r="A205" t="str">
        <f t="shared" si="1"/>
        <v>apacheExtract Methodlogistic-regression</v>
      </c>
      <c r="B205" s="1" t="s">
        <v>132</v>
      </c>
      <c r="C205" s="1" t="s">
        <v>144</v>
      </c>
      <c r="D205" s="1" t="s">
        <v>76</v>
      </c>
      <c r="E205" s="1" t="s">
        <v>142</v>
      </c>
      <c r="F205" s="17">
        <v>0.78</v>
      </c>
      <c r="G205" s="17">
        <v>0.87</v>
      </c>
      <c r="H205" s="17">
        <v>0.808205309206402</v>
      </c>
    </row>
    <row r="206">
      <c r="A206" t="str">
        <f t="shared" si="1"/>
        <v>apacheExtract Methodnaive-bayes</v>
      </c>
      <c r="B206" s="1" t="s">
        <v>132</v>
      </c>
      <c r="C206" s="1" t="s">
        <v>144</v>
      </c>
      <c r="D206" s="1" t="s">
        <v>76</v>
      </c>
      <c r="E206" s="1" t="s">
        <v>143</v>
      </c>
      <c r="F206" s="17">
        <v>0.64</v>
      </c>
      <c r="G206" s="17">
        <v>0.93</v>
      </c>
      <c r="H206" s="17">
        <v>0.692541761872053</v>
      </c>
    </row>
    <row r="207">
      <c r="A207" t="str">
        <f t="shared" si="1"/>
        <v>apachePull Up Methoddecision-tree</v>
      </c>
      <c r="B207" s="1" t="s">
        <v>132</v>
      </c>
      <c r="C207" s="1" t="s">
        <v>144</v>
      </c>
      <c r="D207" s="1" t="s">
        <v>81</v>
      </c>
      <c r="E207" s="1" t="s">
        <v>140</v>
      </c>
      <c r="F207" s="17">
        <v>1.0</v>
      </c>
      <c r="G207" s="17">
        <v>0.91</v>
      </c>
      <c r="H207" s="17">
        <v>0.952015518496832</v>
      </c>
    </row>
    <row r="208">
      <c r="A208" t="str">
        <f t="shared" si="1"/>
        <v>apachePull Up Methodrandom-forest</v>
      </c>
      <c r="B208" s="1" t="s">
        <v>132</v>
      </c>
      <c r="C208" s="1" t="s">
        <v>144</v>
      </c>
      <c r="D208" s="1" t="s">
        <v>81</v>
      </c>
      <c r="E208" s="1" t="s">
        <v>141</v>
      </c>
      <c r="F208" s="17">
        <v>1.0</v>
      </c>
      <c r="G208" s="17">
        <v>0.97</v>
      </c>
      <c r="H208" s="17">
        <v>0.983243936357084</v>
      </c>
    </row>
    <row r="209">
      <c r="A209" t="str">
        <f t="shared" si="1"/>
        <v>apachePull Up Methodlogistic-regression</v>
      </c>
      <c r="B209" s="1" t="s">
        <v>132</v>
      </c>
      <c r="C209" s="1" t="s">
        <v>144</v>
      </c>
      <c r="D209" s="1" t="s">
        <v>81</v>
      </c>
      <c r="E209" s="1" t="s">
        <v>142</v>
      </c>
      <c r="F209" s="17">
        <v>0.82</v>
      </c>
      <c r="G209" s="17">
        <v>0.87</v>
      </c>
      <c r="H209" s="17">
        <v>0.844343508843047</v>
      </c>
    </row>
    <row r="210">
      <c r="A210" t="str">
        <f t="shared" si="1"/>
        <v>apachePull Up Methodnaive-bayes</v>
      </c>
      <c r="B210" s="1" t="s">
        <v>132</v>
      </c>
      <c r="C210" s="1" t="s">
        <v>144</v>
      </c>
      <c r="D210" s="1" t="s">
        <v>81</v>
      </c>
      <c r="E210" s="1" t="s">
        <v>143</v>
      </c>
      <c r="F210" s="17">
        <v>0.67</v>
      </c>
      <c r="G210" s="17">
        <v>0.93</v>
      </c>
      <c r="H210" s="17">
        <v>0.732095180051346</v>
      </c>
    </row>
    <row r="211">
      <c r="A211" t="str">
        <f t="shared" si="1"/>
        <v>apacheMove Methoddecision-tree</v>
      </c>
      <c r="B211" s="1" t="s">
        <v>132</v>
      </c>
      <c r="C211" s="1" t="s">
        <v>144</v>
      </c>
      <c r="D211" s="1" t="s">
        <v>79</v>
      </c>
      <c r="E211" s="1" t="s">
        <v>140</v>
      </c>
      <c r="F211" s="17">
        <v>1.0</v>
      </c>
      <c r="G211" s="17">
        <v>0.92</v>
      </c>
      <c r="H211" s="17">
        <v>0.955606657203369</v>
      </c>
    </row>
    <row r="212">
      <c r="A212" t="str">
        <f t="shared" si="1"/>
        <v>apacheMove Methodrandom-forest</v>
      </c>
      <c r="B212" s="1" t="s">
        <v>132</v>
      </c>
      <c r="C212" s="1" t="s">
        <v>144</v>
      </c>
      <c r="D212" s="1" t="s">
        <v>79</v>
      </c>
      <c r="E212" s="1" t="s">
        <v>141</v>
      </c>
      <c r="F212" s="17">
        <v>1.0</v>
      </c>
      <c r="G212" s="17">
        <v>0.98</v>
      </c>
      <c r="H212" s="17">
        <v>0.989733837696912</v>
      </c>
    </row>
    <row r="213">
      <c r="A213" t="str">
        <f t="shared" si="1"/>
        <v>apacheMove Methodlogistic-regression</v>
      </c>
      <c r="B213" s="1" t="s">
        <v>132</v>
      </c>
      <c r="C213" s="1" t="s">
        <v>144</v>
      </c>
      <c r="D213" s="1" t="s">
        <v>79</v>
      </c>
      <c r="E213" s="1" t="s">
        <v>142</v>
      </c>
      <c r="F213" s="17">
        <v>0.75</v>
      </c>
      <c r="G213" s="17">
        <v>0.82</v>
      </c>
      <c r="H213" s="17">
        <v>0.776453158092674</v>
      </c>
    </row>
    <row r="214">
      <c r="A214" t="str">
        <f t="shared" si="1"/>
        <v>apacheMove Methodnaive-bayes</v>
      </c>
      <c r="B214" s="1" t="s">
        <v>132</v>
      </c>
      <c r="C214" s="1" t="s">
        <v>144</v>
      </c>
      <c r="D214" s="1" t="s">
        <v>79</v>
      </c>
      <c r="E214" s="1" t="s">
        <v>143</v>
      </c>
      <c r="F214" s="17">
        <v>0.61</v>
      </c>
      <c r="G214" s="17">
        <v>0.91</v>
      </c>
      <c r="H214" s="17">
        <v>0.661400916733352</v>
      </c>
    </row>
    <row r="215">
      <c r="A215" t="str">
        <f t="shared" si="1"/>
        <v>apachePush Down Methoddecision-tree</v>
      </c>
      <c r="B215" s="1" t="s">
        <v>132</v>
      </c>
      <c r="C215" s="1" t="s">
        <v>144</v>
      </c>
      <c r="D215" s="1" t="s">
        <v>82</v>
      </c>
      <c r="E215" s="1" t="s">
        <v>140</v>
      </c>
      <c r="F215" s="17">
        <v>0.98</v>
      </c>
      <c r="G215" s="17">
        <v>0.84</v>
      </c>
      <c r="H215" s="17">
        <v>0.914479344849391</v>
      </c>
    </row>
    <row r="216">
      <c r="A216" t="str">
        <f t="shared" si="1"/>
        <v>apachePush Down Methodrandom-forest</v>
      </c>
      <c r="B216" s="1" t="s">
        <v>132</v>
      </c>
      <c r="C216" s="1" t="s">
        <v>144</v>
      </c>
      <c r="D216" s="1" t="s">
        <v>82</v>
      </c>
      <c r="E216" s="1" t="s">
        <v>141</v>
      </c>
      <c r="F216" s="17">
        <v>0.99</v>
      </c>
      <c r="G216" s="17">
        <v>0.86</v>
      </c>
      <c r="H216" s="17">
        <v>0.928636601077493</v>
      </c>
    </row>
    <row r="217">
      <c r="A217" t="str">
        <f t="shared" si="1"/>
        <v>apachePush Down Methodlogistic-regression</v>
      </c>
      <c r="B217" s="1" t="s">
        <v>132</v>
      </c>
      <c r="C217" s="1" t="s">
        <v>144</v>
      </c>
      <c r="D217" s="1" t="s">
        <v>82</v>
      </c>
      <c r="E217" s="1" t="s">
        <v>142</v>
      </c>
      <c r="F217" s="17">
        <v>0.81</v>
      </c>
      <c r="G217" s="17">
        <v>0.85</v>
      </c>
      <c r="H217" s="17">
        <v>0.825598066392452</v>
      </c>
    </row>
    <row r="218">
      <c r="A218" t="str">
        <f t="shared" si="1"/>
        <v>apachePush Down Methodnaive-bayes</v>
      </c>
      <c r="B218" s="1" t="s">
        <v>132</v>
      </c>
      <c r="C218" s="1" t="s">
        <v>144</v>
      </c>
      <c r="D218" s="1" t="s">
        <v>82</v>
      </c>
      <c r="E218" s="1" t="s">
        <v>143</v>
      </c>
      <c r="F218" s="17">
        <v>0.67</v>
      </c>
      <c r="G218" s="17">
        <v>0.9</v>
      </c>
      <c r="H218" s="17">
        <v>0.72756251412014</v>
      </c>
    </row>
    <row r="219">
      <c r="A219" t="str">
        <f t="shared" si="1"/>
        <v>apacheInline Methoddecision-tree</v>
      </c>
      <c r="B219" s="1" t="s">
        <v>132</v>
      </c>
      <c r="C219" s="1" t="s">
        <v>144</v>
      </c>
      <c r="D219" s="1" t="s">
        <v>78</v>
      </c>
      <c r="E219" s="1" t="s">
        <v>140</v>
      </c>
      <c r="F219" s="17">
        <v>0.97</v>
      </c>
      <c r="G219" s="17">
        <v>0.89</v>
      </c>
      <c r="H219" s="17">
        <v>0.932528562018535</v>
      </c>
    </row>
    <row r="220">
      <c r="A220" t="str">
        <f t="shared" si="1"/>
        <v>apacheInline Methodrandom-forest</v>
      </c>
      <c r="B220" s="1" t="s">
        <v>132</v>
      </c>
      <c r="C220" s="1" t="s">
        <v>144</v>
      </c>
      <c r="D220" s="1" t="s">
        <v>78</v>
      </c>
      <c r="E220" s="1" t="s">
        <v>141</v>
      </c>
      <c r="F220" s="17">
        <v>0.98</v>
      </c>
      <c r="G220" s="17">
        <v>0.98</v>
      </c>
      <c r="H220" s="17">
        <v>0.983095225302137</v>
      </c>
    </row>
    <row r="221">
      <c r="A221" t="str">
        <f t="shared" si="1"/>
        <v>apacheInline Methodlogistic-regression</v>
      </c>
      <c r="B221" s="1" t="s">
        <v>132</v>
      </c>
      <c r="C221" s="1" t="s">
        <v>144</v>
      </c>
      <c r="D221" s="1" t="s">
        <v>78</v>
      </c>
      <c r="E221" s="1" t="s">
        <v>142</v>
      </c>
      <c r="F221" s="17">
        <v>0.75</v>
      </c>
      <c r="G221" s="17">
        <v>0.83</v>
      </c>
      <c r="H221" s="17">
        <v>0.776950087860172</v>
      </c>
    </row>
    <row r="222">
      <c r="A222" t="str">
        <f t="shared" si="1"/>
        <v>apacheInline Methodnaive-bayes</v>
      </c>
      <c r="B222" s="1" t="s">
        <v>132</v>
      </c>
      <c r="C222" s="1" t="s">
        <v>144</v>
      </c>
      <c r="D222" s="1" t="s">
        <v>78</v>
      </c>
      <c r="E222" s="1" t="s">
        <v>143</v>
      </c>
      <c r="F222" s="17">
        <v>0.61</v>
      </c>
      <c r="G222" s="17">
        <v>0.9</v>
      </c>
      <c r="H222" s="17">
        <v>0.661713313154349</v>
      </c>
    </row>
    <row r="223">
      <c r="A223" t="str">
        <f t="shared" si="1"/>
        <v>apacheExtract And Move Methoddecision-tree</v>
      </c>
      <c r="B223" s="1" t="s">
        <v>132</v>
      </c>
      <c r="C223" s="1" t="s">
        <v>144</v>
      </c>
      <c r="D223" s="1" t="s">
        <v>74</v>
      </c>
      <c r="E223" s="1" t="s">
        <v>140</v>
      </c>
      <c r="F223" s="17">
        <v>0.9</v>
      </c>
      <c r="G223" s="17">
        <v>0.79</v>
      </c>
      <c r="H223" s="17">
        <v>0.854081415821747</v>
      </c>
    </row>
    <row r="224">
      <c r="A224" t="str">
        <f t="shared" si="1"/>
        <v>apacheExtract And Move Methodrandom-forest</v>
      </c>
      <c r="B224" s="1" t="s">
        <v>132</v>
      </c>
      <c r="C224" s="1" t="s">
        <v>144</v>
      </c>
      <c r="D224" s="1" t="s">
        <v>74</v>
      </c>
      <c r="E224" s="1" t="s">
        <v>141</v>
      </c>
      <c r="F224" s="17">
        <v>0.93</v>
      </c>
      <c r="G224" s="17">
        <v>0.85</v>
      </c>
      <c r="H224" s="17">
        <v>0.893209276910934</v>
      </c>
    </row>
    <row r="225">
      <c r="A225" t="str">
        <f t="shared" si="1"/>
        <v>apacheExtract And Move Methodlogistic-regression</v>
      </c>
      <c r="B225" s="1" t="s">
        <v>132</v>
      </c>
      <c r="C225" s="1" t="s">
        <v>144</v>
      </c>
      <c r="D225" s="1" t="s">
        <v>74</v>
      </c>
      <c r="E225" s="1" t="s">
        <v>142</v>
      </c>
      <c r="F225" s="17">
        <v>0.77</v>
      </c>
      <c r="G225" s="17">
        <v>0.83</v>
      </c>
      <c r="H225" s="17">
        <v>0.787194159431728</v>
      </c>
    </row>
    <row r="226">
      <c r="A226" t="str">
        <f t="shared" si="1"/>
        <v>apacheExtract And Move Methodnaive-bayes</v>
      </c>
      <c r="B226" s="1" t="s">
        <v>132</v>
      </c>
      <c r="C226" s="1" t="s">
        <v>144</v>
      </c>
      <c r="D226" s="1" t="s">
        <v>74</v>
      </c>
      <c r="E226" s="1" t="s">
        <v>143</v>
      </c>
      <c r="F226" s="17">
        <v>0.62</v>
      </c>
      <c r="G226" s="17">
        <v>0.91</v>
      </c>
      <c r="H226" s="17">
        <v>0.681437071216076</v>
      </c>
    </row>
    <row r="227">
      <c r="A227" t="str">
        <f t="shared" si="1"/>
        <v>apacheRename Parametersvm</v>
      </c>
      <c r="B227" s="1" t="s">
        <v>132</v>
      </c>
      <c r="C227" s="1" t="s">
        <v>144</v>
      </c>
      <c r="D227" s="1" t="s">
        <v>89</v>
      </c>
      <c r="E227" s="1" t="s">
        <v>146</v>
      </c>
      <c r="F227" s="17">
        <v>0.85</v>
      </c>
      <c r="G227" s="17">
        <v>0.88</v>
      </c>
      <c r="H227" s="17">
        <v>0.861982488533008</v>
      </c>
    </row>
    <row r="228">
      <c r="A228" t="str">
        <f t="shared" si="1"/>
        <v>apacheRename Variablesvm</v>
      </c>
      <c r="B228" s="1" t="s">
        <v>132</v>
      </c>
      <c r="C228" s="1" t="s">
        <v>144</v>
      </c>
      <c r="D228" s="1" t="s">
        <v>91</v>
      </c>
      <c r="E228" s="1" t="s">
        <v>146</v>
      </c>
      <c r="F228" s="17">
        <v>0.8</v>
      </c>
      <c r="G228" s="17">
        <v>0.88</v>
      </c>
      <c r="H228" s="17">
        <v>0.827741981074983</v>
      </c>
    </row>
    <row r="229">
      <c r="A229" t="str">
        <f t="shared" si="1"/>
        <v>apacheInline Variablesvm</v>
      </c>
      <c r="B229" s="1" t="s">
        <v>132</v>
      </c>
      <c r="C229" s="1" t="s">
        <v>144</v>
      </c>
      <c r="D229" s="1" t="s">
        <v>87</v>
      </c>
      <c r="E229" s="1" t="s">
        <v>146</v>
      </c>
      <c r="F229" s="17">
        <v>0.81</v>
      </c>
      <c r="G229" s="17">
        <v>0.88</v>
      </c>
      <c r="H229" s="17">
        <v>0.833243520311316</v>
      </c>
    </row>
    <row r="230">
      <c r="A230" t="str">
        <f t="shared" si="1"/>
        <v>apacheParameterize Variablesvm</v>
      </c>
      <c r="B230" s="1" t="s">
        <v>132</v>
      </c>
      <c r="C230" s="1" t="s">
        <v>144</v>
      </c>
      <c r="D230" s="1" t="s">
        <v>88</v>
      </c>
      <c r="E230" s="1" t="s">
        <v>146</v>
      </c>
      <c r="F230" s="17">
        <v>0.8</v>
      </c>
      <c r="G230" s="17">
        <v>0.88</v>
      </c>
      <c r="H230" s="17">
        <v>0.829310344827586</v>
      </c>
    </row>
    <row r="231">
      <c r="A231" t="str">
        <f t="shared" si="1"/>
        <v>apacheReplace Variable With Attributesvm</v>
      </c>
      <c r="B231" s="1" t="s">
        <v>132</v>
      </c>
      <c r="C231" s="1" t="s">
        <v>144</v>
      </c>
      <c r="D231" s="1" t="s">
        <v>93</v>
      </c>
      <c r="E231" s="1" t="s">
        <v>146</v>
      </c>
      <c r="F231" s="17">
        <v>0.85</v>
      </c>
      <c r="G231" s="17">
        <v>0.91</v>
      </c>
      <c r="H231" s="17">
        <v>0.871395021223748</v>
      </c>
    </row>
    <row r="232">
      <c r="A232" t="str">
        <f t="shared" si="1"/>
        <v>apacheExtract Variablesvm</v>
      </c>
      <c r="B232" s="1" t="s">
        <v>132</v>
      </c>
      <c r="C232" s="1" t="s">
        <v>144</v>
      </c>
      <c r="D232" s="1" t="s">
        <v>85</v>
      </c>
      <c r="E232" s="1" t="s">
        <v>146</v>
      </c>
      <c r="F232" s="17">
        <v>0.82</v>
      </c>
      <c r="G232" s="17">
        <v>0.85</v>
      </c>
      <c r="H232" s="17">
        <v>0.832727218617939</v>
      </c>
    </row>
    <row r="233">
      <c r="A233" t="str">
        <f t="shared" si="1"/>
        <v>githubRename Parametersvm</v>
      </c>
      <c r="B233" s="1" t="s">
        <v>132</v>
      </c>
      <c r="C233" s="1" t="s">
        <v>139</v>
      </c>
      <c r="D233" s="1" t="s">
        <v>89</v>
      </c>
      <c r="E233" s="1" t="s">
        <v>146</v>
      </c>
      <c r="F233" s="17">
        <v>0.8</v>
      </c>
      <c r="G233" s="17">
        <v>0.88</v>
      </c>
      <c r="H233" s="17">
        <v>0.829822416841996</v>
      </c>
    </row>
    <row r="234">
      <c r="A234" t="str">
        <f t="shared" si="1"/>
        <v>githubRename Variablesvm</v>
      </c>
      <c r="B234" s="1" t="s">
        <v>132</v>
      </c>
      <c r="C234" s="1" t="s">
        <v>139</v>
      </c>
      <c r="D234" s="1" t="s">
        <v>91</v>
      </c>
      <c r="E234" s="1" t="s">
        <v>146</v>
      </c>
      <c r="F234" s="17">
        <v>0.77</v>
      </c>
      <c r="G234" s="17">
        <v>0.86</v>
      </c>
      <c r="H234" s="17">
        <v>0.799378936558955</v>
      </c>
    </row>
    <row r="235">
      <c r="A235" t="str">
        <f t="shared" si="1"/>
        <v>githubInline Variablesvm</v>
      </c>
      <c r="B235" s="1" t="s">
        <v>132</v>
      </c>
      <c r="C235" s="1" t="s">
        <v>139</v>
      </c>
      <c r="D235" s="1" t="s">
        <v>87</v>
      </c>
      <c r="E235" s="1" t="s">
        <v>146</v>
      </c>
      <c r="F235" s="17">
        <v>0.76</v>
      </c>
      <c r="G235" s="17">
        <v>0.86</v>
      </c>
      <c r="H235" s="17">
        <v>0.79198706254893</v>
      </c>
    </row>
    <row r="236">
      <c r="A236" t="str">
        <f t="shared" si="1"/>
        <v>githubReplace Variable With Attributesvm</v>
      </c>
      <c r="B236" s="1" t="s">
        <v>132</v>
      </c>
      <c r="C236" s="1" t="s">
        <v>139</v>
      </c>
      <c r="D236" s="1" t="s">
        <v>93</v>
      </c>
      <c r="E236" s="1" t="s">
        <v>146</v>
      </c>
      <c r="F236" s="17">
        <v>0.78</v>
      </c>
      <c r="G236" s="17">
        <v>0.89</v>
      </c>
      <c r="H236" s="17">
        <v>0.820319814671768</v>
      </c>
    </row>
    <row r="237">
      <c r="A237" t="str">
        <f t="shared" si="1"/>
        <v>githubParameterize Variablesvm</v>
      </c>
      <c r="B237" s="1" t="s">
        <v>132</v>
      </c>
      <c r="C237" s="1" t="s">
        <v>139</v>
      </c>
      <c r="D237" s="1" t="s">
        <v>88</v>
      </c>
      <c r="E237" s="1" t="s">
        <v>146</v>
      </c>
      <c r="F237" s="17">
        <v>0.75</v>
      </c>
      <c r="G237" s="17">
        <v>0.86</v>
      </c>
      <c r="H237" s="17">
        <v>0.790019241429789</v>
      </c>
    </row>
    <row r="238">
      <c r="A238" t="str">
        <f t="shared" si="1"/>
        <v>githubExtract Variablesvm</v>
      </c>
      <c r="B238" s="1" t="s">
        <v>132</v>
      </c>
      <c r="C238" s="1" t="s">
        <v>139</v>
      </c>
      <c r="D238" s="1" t="s">
        <v>85</v>
      </c>
      <c r="E238" s="1" t="s">
        <v>146</v>
      </c>
      <c r="F238" s="17">
        <v>0.81</v>
      </c>
      <c r="G238" s="17">
        <v>0.86</v>
      </c>
      <c r="H238" s="17">
        <v>0.834006371352478</v>
      </c>
    </row>
    <row r="239">
      <c r="A239" t="str">
        <f t="shared" si="1"/>
        <v>fdroidExtract Methodsvm</v>
      </c>
      <c r="B239" s="1" t="s">
        <v>132</v>
      </c>
      <c r="C239" s="1" t="s">
        <v>145</v>
      </c>
      <c r="D239" s="1" t="s">
        <v>76</v>
      </c>
      <c r="E239" s="1" t="s">
        <v>146</v>
      </c>
      <c r="F239" s="17">
        <v>0.72</v>
      </c>
      <c r="G239" s="17">
        <v>0.72</v>
      </c>
      <c r="H239" s="17">
        <v>0.718247379478913</v>
      </c>
    </row>
    <row r="240">
      <c r="A240" t="str">
        <f t="shared" si="1"/>
        <v>fdroidRename Methodsvm</v>
      </c>
      <c r="B240" s="1" t="s">
        <v>132</v>
      </c>
      <c r="C240" s="1" t="s">
        <v>145</v>
      </c>
      <c r="D240" s="1" t="s">
        <v>83</v>
      </c>
      <c r="E240" s="1" t="s">
        <v>146</v>
      </c>
      <c r="F240" s="17">
        <v>0.6</v>
      </c>
      <c r="G240" s="17">
        <v>0.88</v>
      </c>
      <c r="H240" s="17">
        <v>0.63877983618257</v>
      </c>
    </row>
    <row r="241">
      <c r="A241" t="str">
        <f t="shared" si="1"/>
        <v>fdroidMove Methodsvm</v>
      </c>
      <c r="B241" s="1" t="s">
        <v>132</v>
      </c>
      <c r="C241" s="1" t="s">
        <v>145</v>
      </c>
      <c r="D241" s="1" t="s">
        <v>79</v>
      </c>
      <c r="E241" s="1" t="s">
        <v>146</v>
      </c>
      <c r="F241" s="17">
        <v>0.63</v>
      </c>
      <c r="G241" s="17">
        <v>0.83</v>
      </c>
      <c r="H241" s="17">
        <v>0.672380952380952</v>
      </c>
    </row>
    <row r="242">
      <c r="A242" t="str">
        <f t="shared" si="1"/>
        <v>fdroidPull Up Methodsvm</v>
      </c>
      <c r="B242" s="1" t="s">
        <v>132</v>
      </c>
      <c r="C242" s="1" t="s">
        <v>145</v>
      </c>
      <c r="D242" s="1" t="s">
        <v>81</v>
      </c>
      <c r="E242" s="1" t="s">
        <v>146</v>
      </c>
      <c r="F242" s="17">
        <v>0.67</v>
      </c>
      <c r="G242" s="17">
        <v>0.86</v>
      </c>
      <c r="H242" s="17">
        <v>0.713892860713928</v>
      </c>
    </row>
    <row r="243">
      <c r="A243" t="str">
        <f t="shared" si="1"/>
        <v>fdroidInline Methodsvm</v>
      </c>
      <c r="B243" s="1" t="s">
        <v>132</v>
      </c>
      <c r="C243" s="1" t="s">
        <v>145</v>
      </c>
      <c r="D243" s="1" t="s">
        <v>78</v>
      </c>
      <c r="E243" s="1" t="s">
        <v>146</v>
      </c>
      <c r="F243" s="17">
        <v>0.61</v>
      </c>
      <c r="G243" s="17">
        <v>0.81</v>
      </c>
      <c r="H243" s="17">
        <v>0.64367882809184</v>
      </c>
    </row>
    <row r="244">
      <c r="A244" t="str">
        <f t="shared" si="1"/>
        <v>fdroidPush Down Methodsvm</v>
      </c>
      <c r="B244" s="1" t="s">
        <v>132</v>
      </c>
      <c r="C244" s="1" t="s">
        <v>145</v>
      </c>
      <c r="D244" s="1" t="s">
        <v>82</v>
      </c>
      <c r="E244" s="1" t="s">
        <v>146</v>
      </c>
      <c r="F244" s="17">
        <v>0.69</v>
      </c>
      <c r="G244" s="17">
        <v>0.84</v>
      </c>
      <c r="H244" s="17">
        <v>0.72901554404145</v>
      </c>
    </row>
    <row r="245">
      <c r="A245" t="str">
        <f t="shared" si="1"/>
        <v>fdroidExtract And Move Methodsvm</v>
      </c>
      <c r="B245" s="1" t="s">
        <v>132</v>
      </c>
      <c r="C245" s="1" t="s">
        <v>145</v>
      </c>
      <c r="D245" s="1" t="s">
        <v>74</v>
      </c>
      <c r="E245" s="1" t="s">
        <v>146</v>
      </c>
      <c r="F245" s="17">
        <v>0.7</v>
      </c>
      <c r="G245" s="17">
        <v>0.75</v>
      </c>
      <c r="H245" s="17">
        <v>0.715354330708661</v>
      </c>
    </row>
    <row r="246">
      <c r="A246" t="str">
        <f t="shared" si="1"/>
        <v>Rename Parameterdecision-tree</v>
      </c>
      <c r="B246" s="1" t="s">
        <v>132</v>
      </c>
      <c r="D246" s="1" t="s">
        <v>89</v>
      </c>
      <c r="E246" s="1" t="s">
        <v>140</v>
      </c>
      <c r="F246" s="17">
        <v>0.99</v>
      </c>
      <c r="G246" s="17">
        <v>0.92</v>
      </c>
      <c r="H246" s="17">
        <v>0.954160502815026</v>
      </c>
    </row>
    <row r="247">
      <c r="A247" t="str">
        <f t="shared" si="1"/>
        <v>Rename Parameterrandom-forest</v>
      </c>
      <c r="B247" s="1" t="s">
        <v>132</v>
      </c>
      <c r="D247" s="1" t="s">
        <v>89</v>
      </c>
      <c r="E247" s="1" t="s">
        <v>141</v>
      </c>
      <c r="F247" s="17">
        <v>0.99</v>
      </c>
      <c r="G247" s="17">
        <v>0.99</v>
      </c>
      <c r="H247" s="17">
        <v>0.99108690668833</v>
      </c>
    </row>
    <row r="248">
      <c r="A248" t="str">
        <f t="shared" si="1"/>
        <v>Rename Parameterlogistic-regression</v>
      </c>
      <c r="B248" s="1" t="s">
        <v>132</v>
      </c>
      <c r="D248" s="1" t="s">
        <v>89</v>
      </c>
      <c r="E248" s="1" t="s">
        <v>142</v>
      </c>
      <c r="F248" s="17">
        <v>0.79</v>
      </c>
      <c r="G248" s="17">
        <v>0.88</v>
      </c>
      <c r="H248" s="17">
        <v>0.825320478884638</v>
      </c>
    </row>
    <row r="249">
      <c r="A249" t="str">
        <f t="shared" si="1"/>
        <v>Rename Parameternaive-bayes</v>
      </c>
      <c r="B249" s="1" t="s">
        <v>132</v>
      </c>
      <c r="D249" s="1" t="s">
        <v>89</v>
      </c>
      <c r="E249" s="1" t="s">
        <v>143</v>
      </c>
      <c r="F249" s="17">
        <v>0.65</v>
      </c>
      <c r="G249" s="17">
        <v>0.95</v>
      </c>
      <c r="H249" s="17">
        <v>0.713928096451331</v>
      </c>
    </row>
    <row r="250">
      <c r="A250" t="str">
        <f t="shared" si="1"/>
        <v>Rename Variabledecision-tree</v>
      </c>
      <c r="B250" s="1" t="s">
        <v>132</v>
      </c>
      <c r="D250" s="1" t="s">
        <v>91</v>
      </c>
      <c r="E250" s="1" t="s">
        <v>140</v>
      </c>
      <c r="F250" s="17">
        <v>0.99</v>
      </c>
      <c r="G250" s="17">
        <v>0.93</v>
      </c>
      <c r="H250" s="17">
        <v>0.960622253724752</v>
      </c>
    </row>
    <row r="251">
      <c r="A251" t="str">
        <f t="shared" si="1"/>
        <v>Rename Variablerandom-forest</v>
      </c>
      <c r="B251" s="1" t="s">
        <v>132</v>
      </c>
      <c r="D251" s="1" t="s">
        <v>91</v>
      </c>
      <c r="E251" s="1" t="s">
        <v>141</v>
      </c>
      <c r="F251" s="17">
        <v>1.0</v>
      </c>
      <c r="G251" s="17">
        <v>0.99</v>
      </c>
      <c r="H251" s="17">
        <v>0.993039034704729</v>
      </c>
    </row>
    <row r="252">
      <c r="A252" t="str">
        <f t="shared" si="1"/>
        <v>Rename Variablelogistic-regression</v>
      </c>
      <c r="B252" s="1" t="s">
        <v>132</v>
      </c>
      <c r="D252" s="1" t="s">
        <v>91</v>
      </c>
      <c r="E252" s="1" t="s">
        <v>142</v>
      </c>
      <c r="F252" s="17">
        <v>0.77</v>
      </c>
      <c r="G252" s="17">
        <v>0.85</v>
      </c>
      <c r="H252" s="17">
        <v>0.795836292353881</v>
      </c>
    </row>
    <row r="253">
      <c r="A253" t="str">
        <f t="shared" si="1"/>
        <v>Rename Variablenaive-bayes</v>
      </c>
      <c r="B253" s="1" t="s">
        <v>132</v>
      </c>
      <c r="D253" s="1" t="s">
        <v>91</v>
      </c>
      <c r="E253" s="1" t="s">
        <v>143</v>
      </c>
      <c r="F253" s="17">
        <v>0.58</v>
      </c>
      <c r="G253" s="17">
        <v>0.92</v>
      </c>
      <c r="H253" s="17">
        <v>0.62640824040914</v>
      </c>
    </row>
    <row r="254">
      <c r="A254" t="str">
        <f t="shared" si="1"/>
        <v>Inline Variabledecision-tree</v>
      </c>
      <c r="B254" s="1" t="s">
        <v>132</v>
      </c>
      <c r="D254" s="1" t="s">
        <v>87</v>
      </c>
      <c r="E254" s="1" t="s">
        <v>140</v>
      </c>
      <c r="F254" s="17">
        <v>0.91</v>
      </c>
      <c r="G254" s="17">
        <v>0.85</v>
      </c>
      <c r="H254" s="17">
        <v>0.882809462745455</v>
      </c>
    </row>
    <row r="255">
      <c r="A255" t="str">
        <f t="shared" si="1"/>
        <v>Inline Variablerandom-forest</v>
      </c>
      <c r="B255" s="1" t="s">
        <v>132</v>
      </c>
      <c r="D255" s="1" t="s">
        <v>87</v>
      </c>
      <c r="E255" s="1" t="s">
        <v>141</v>
      </c>
      <c r="F255" s="17">
        <v>0.94</v>
      </c>
      <c r="G255" s="17">
        <v>0.96</v>
      </c>
      <c r="H255" s="17">
        <v>0.949618465564729</v>
      </c>
    </row>
    <row r="256">
      <c r="A256" t="str">
        <f t="shared" si="1"/>
        <v>Inline Variablelogistic-regression</v>
      </c>
      <c r="B256" s="1" t="s">
        <v>132</v>
      </c>
      <c r="D256" s="1" t="s">
        <v>87</v>
      </c>
      <c r="E256" s="1" t="s">
        <v>142</v>
      </c>
      <c r="F256" s="17">
        <v>0.76</v>
      </c>
      <c r="G256" s="17">
        <v>0.86</v>
      </c>
      <c r="H256" s="17">
        <v>0.790412089667795</v>
      </c>
    </row>
    <row r="257">
      <c r="A257" t="str">
        <f t="shared" si="1"/>
        <v>Inline Variablenaive-bayes</v>
      </c>
      <c r="B257" s="1" t="s">
        <v>132</v>
      </c>
      <c r="D257" s="1" t="s">
        <v>87</v>
      </c>
      <c r="E257" s="1" t="s">
        <v>143</v>
      </c>
      <c r="F257" s="17">
        <v>0.6</v>
      </c>
      <c r="G257" s="17">
        <v>0.94</v>
      </c>
      <c r="H257" s="17">
        <v>0.662216000821371</v>
      </c>
    </row>
    <row r="258">
      <c r="A258" t="str">
        <f t="shared" si="1"/>
        <v>Replace Variable With Attributedecision-tree</v>
      </c>
      <c r="B258" s="1" t="s">
        <v>132</v>
      </c>
      <c r="D258" s="1" t="s">
        <v>93</v>
      </c>
      <c r="E258" s="1" t="s">
        <v>140</v>
      </c>
      <c r="F258" s="17">
        <v>0.9</v>
      </c>
      <c r="G258" s="17">
        <v>0.84</v>
      </c>
      <c r="H258" s="17">
        <v>0.875299857878073</v>
      </c>
    </row>
    <row r="259">
      <c r="A259" t="str">
        <f t="shared" si="1"/>
        <v>Replace Variable With Attributerandom-forest</v>
      </c>
      <c r="B259" s="1" t="s">
        <v>132</v>
      </c>
      <c r="D259" s="1" t="s">
        <v>93</v>
      </c>
      <c r="E259" s="1" t="s">
        <v>141</v>
      </c>
      <c r="F259" s="17">
        <v>0.94</v>
      </c>
      <c r="G259" s="17">
        <v>0.92</v>
      </c>
      <c r="H259" s="17">
        <v>0.931587000839608</v>
      </c>
    </row>
    <row r="260">
      <c r="A260" t="str">
        <f t="shared" si="1"/>
        <v>Replace Variable With Attributelogistic-regression</v>
      </c>
      <c r="B260" s="1" t="s">
        <v>132</v>
      </c>
      <c r="D260" s="1" t="s">
        <v>93</v>
      </c>
      <c r="E260" s="1" t="s">
        <v>142</v>
      </c>
      <c r="F260" s="17">
        <v>0.79</v>
      </c>
      <c r="G260" s="17">
        <v>0.88</v>
      </c>
      <c r="H260" s="17">
        <v>0.821869909969562</v>
      </c>
    </row>
    <row r="261">
      <c r="A261" t="str">
        <f t="shared" si="1"/>
        <v>Replace Variable With Attributenaive-bayes</v>
      </c>
      <c r="B261" s="1" t="s">
        <v>132</v>
      </c>
      <c r="D261" s="1" t="s">
        <v>93</v>
      </c>
      <c r="E261" s="1" t="s">
        <v>143</v>
      </c>
      <c r="F261" s="17">
        <v>0.64</v>
      </c>
      <c r="G261" s="17">
        <v>0.95</v>
      </c>
      <c r="H261" s="17">
        <v>0.706109445813965</v>
      </c>
    </row>
    <row r="262">
      <c r="A262" t="str">
        <f t="shared" si="1"/>
        <v>Parameterize Variabledecision-tree</v>
      </c>
      <c r="B262" s="1" t="s">
        <v>132</v>
      </c>
      <c r="D262" s="1" t="s">
        <v>88</v>
      </c>
      <c r="E262" s="1" t="s">
        <v>140</v>
      </c>
      <c r="F262" s="17">
        <v>0.88</v>
      </c>
      <c r="G262" s="17">
        <v>0.81</v>
      </c>
      <c r="H262" s="17">
        <v>0.848160847155976</v>
      </c>
    </row>
    <row r="263">
      <c r="A263" t="str">
        <f t="shared" si="1"/>
        <v>Parameterize Variablerandom-forest</v>
      </c>
      <c r="B263" s="1" t="s">
        <v>132</v>
      </c>
      <c r="D263" s="1" t="s">
        <v>88</v>
      </c>
      <c r="E263" s="1" t="s">
        <v>141</v>
      </c>
      <c r="F263" s="17">
        <v>0.93</v>
      </c>
      <c r="G263" s="17">
        <v>0.92</v>
      </c>
      <c r="H263" s="17">
        <v>0.921994985686047</v>
      </c>
    </row>
    <row r="264">
      <c r="A264" t="str">
        <f t="shared" si="1"/>
        <v>Parameterize Variablelogistic-regression</v>
      </c>
      <c r="B264" s="1" t="s">
        <v>132</v>
      </c>
      <c r="D264" s="1" t="s">
        <v>88</v>
      </c>
      <c r="E264" s="1" t="s">
        <v>142</v>
      </c>
      <c r="F264" s="17">
        <v>0.75</v>
      </c>
      <c r="G264" s="17">
        <v>0.85</v>
      </c>
      <c r="H264" s="17">
        <v>0.785686707381383</v>
      </c>
    </row>
    <row r="265">
      <c r="A265" t="str">
        <f t="shared" si="1"/>
        <v>Parameterize Variablenaive-bayes</v>
      </c>
      <c r="B265" s="1" t="s">
        <v>132</v>
      </c>
      <c r="D265" s="1" t="s">
        <v>88</v>
      </c>
      <c r="E265" s="1" t="s">
        <v>143</v>
      </c>
      <c r="F265" s="17">
        <v>0.59</v>
      </c>
      <c r="G265" s="17">
        <v>0.94</v>
      </c>
      <c r="H265" s="17">
        <v>0.648356100965251</v>
      </c>
    </row>
    <row r="266">
      <c r="A266" t="str">
        <f t="shared" si="1"/>
        <v>Extract Variabledecision-tree</v>
      </c>
      <c r="B266" s="1" t="s">
        <v>132</v>
      </c>
      <c r="D266" s="1" t="s">
        <v>85</v>
      </c>
      <c r="E266" s="1" t="s">
        <v>140</v>
      </c>
      <c r="F266" s="17">
        <v>0.82</v>
      </c>
      <c r="G266" s="17">
        <v>0.83</v>
      </c>
      <c r="H266" s="17">
        <v>0.822851280112107</v>
      </c>
    </row>
    <row r="267">
      <c r="A267" t="str">
        <f t="shared" si="1"/>
        <v>Extract Variablerandom-forest</v>
      </c>
      <c r="B267" s="1" t="s">
        <v>132</v>
      </c>
      <c r="D267" s="1" t="s">
        <v>85</v>
      </c>
      <c r="E267" s="1" t="s">
        <v>141</v>
      </c>
      <c r="F267" s="17">
        <v>0.9</v>
      </c>
      <c r="G267" s="17">
        <v>0.83</v>
      </c>
      <c r="H267" s="17">
        <v>0.867418978134662</v>
      </c>
    </row>
    <row r="268">
      <c r="A268" t="str">
        <f t="shared" si="1"/>
        <v>Extract Variablelogistic-regression</v>
      </c>
      <c r="B268" s="1" t="s">
        <v>132</v>
      </c>
      <c r="D268" s="1" t="s">
        <v>85</v>
      </c>
      <c r="E268" s="1" t="s">
        <v>142</v>
      </c>
      <c r="F268" s="17">
        <v>0.8</v>
      </c>
      <c r="G268" s="17">
        <v>0.83</v>
      </c>
      <c r="H268" s="17">
        <v>0.815479680583668</v>
      </c>
    </row>
    <row r="269">
      <c r="A269" t="str">
        <f t="shared" si="1"/>
        <v>Extract Variablenaive-bayes</v>
      </c>
      <c r="B269" s="1" t="s">
        <v>132</v>
      </c>
      <c r="D269" s="1" t="s">
        <v>85</v>
      </c>
      <c r="E269" s="1" t="s">
        <v>143</v>
      </c>
      <c r="F269" s="17">
        <v>0.62</v>
      </c>
      <c r="G269" s="17">
        <v>0.94</v>
      </c>
      <c r="H269" s="17">
        <v>0.684009164312565</v>
      </c>
    </row>
    <row r="270">
      <c r="A270" t="str">
        <f t="shared" si="1"/>
        <v>apacheRename Parameterdecision-tree</v>
      </c>
      <c r="B270" s="1" t="s">
        <v>132</v>
      </c>
      <c r="C270" s="1" t="s">
        <v>144</v>
      </c>
      <c r="D270" s="1" t="s">
        <v>89</v>
      </c>
      <c r="E270" s="1" t="s">
        <v>140</v>
      </c>
      <c r="F270" s="17">
        <v>1.0</v>
      </c>
      <c r="G270" s="17">
        <v>0.96</v>
      </c>
      <c r="H270" s="17">
        <v>0.977843583625481</v>
      </c>
    </row>
    <row r="271">
      <c r="A271" t="str">
        <f t="shared" si="1"/>
        <v>apacheRename Parameterrandom-forest</v>
      </c>
      <c r="B271" s="1" t="s">
        <v>132</v>
      </c>
      <c r="C271" s="1" t="s">
        <v>144</v>
      </c>
      <c r="D271" s="1" t="s">
        <v>89</v>
      </c>
      <c r="E271" s="1" t="s">
        <v>141</v>
      </c>
      <c r="F271" s="17">
        <v>1.0</v>
      </c>
      <c r="G271" s="17">
        <v>0.99</v>
      </c>
      <c r="H271" s="17">
        <v>0.99422818352684</v>
      </c>
    </row>
    <row r="272">
      <c r="A272" t="str">
        <f t="shared" si="1"/>
        <v>apacheRename Parameterlogistic-regression</v>
      </c>
      <c r="B272" s="1" t="s">
        <v>132</v>
      </c>
      <c r="C272" s="1" t="s">
        <v>144</v>
      </c>
      <c r="D272" s="1" t="s">
        <v>89</v>
      </c>
      <c r="E272" s="1" t="s">
        <v>142</v>
      </c>
      <c r="F272" s="17">
        <v>0.84</v>
      </c>
      <c r="G272" s="17">
        <v>0.89</v>
      </c>
      <c r="H272" s="17">
        <v>0.858815728015569</v>
      </c>
    </row>
    <row r="273">
      <c r="A273" t="str">
        <f t="shared" si="1"/>
        <v>apacheRename Parameternaive-bayes</v>
      </c>
      <c r="B273" s="1" t="s">
        <v>132</v>
      </c>
      <c r="C273" s="1" t="s">
        <v>144</v>
      </c>
      <c r="D273" s="1" t="s">
        <v>89</v>
      </c>
      <c r="E273" s="1" t="s">
        <v>143</v>
      </c>
      <c r="F273" s="17">
        <v>0.71</v>
      </c>
      <c r="G273" s="17">
        <v>0.93</v>
      </c>
      <c r="H273" s="17">
        <v>0.775463275970087</v>
      </c>
    </row>
    <row r="274">
      <c r="A274" t="str">
        <f t="shared" si="1"/>
        <v>apacheRename Variabledecision-tree</v>
      </c>
      <c r="B274" s="1" t="s">
        <v>132</v>
      </c>
      <c r="C274" s="1" t="s">
        <v>144</v>
      </c>
      <c r="D274" s="1" t="s">
        <v>91</v>
      </c>
      <c r="E274" s="1" t="s">
        <v>140</v>
      </c>
      <c r="F274" s="17">
        <v>1.0</v>
      </c>
      <c r="G274" s="17">
        <v>0.96</v>
      </c>
      <c r="H274" s="17">
        <v>0.979084307066026</v>
      </c>
    </row>
    <row r="275">
      <c r="A275" t="str">
        <f t="shared" si="1"/>
        <v>apacheRename Variablerandom-forest</v>
      </c>
      <c r="B275" s="1" t="s">
        <v>132</v>
      </c>
      <c r="C275" s="1" t="s">
        <v>144</v>
      </c>
      <c r="D275" s="1" t="s">
        <v>91</v>
      </c>
      <c r="E275" s="1" t="s">
        <v>141</v>
      </c>
      <c r="F275" s="17">
        <v>1.0</v>
      </c>
      <c r="G275" s="17">
        <v>0.99</v>
      </c>
      <c r="H275" s="17">
        <v>0.99398295275793</v>
      </c>
    </row>
    <row r="276">
      <c r="A276" t="str">
        <f t="shared" si="1"/>
        <v>apacheRename Variablelogistic-regression</v>
      </c>
      <c r="B276" s="1" t="s">
        <v>132</v>
      </c>
      <c r="C276" s="1" t="s">
        <v>144</v>
      </c>
      <c r="D276" s="1" t="s">
        <v>91</v>
      </c>
      <c r="E276" s="1" t="s">
        <v>142</v>
      </c>
      <c r="F276" s="17">
        <v>0.8</v>
      </c>
      <c r="G276" s="17">
        <v>0.87</v>
      </c>
      <c r="H276" s="17">
        <v>0.829415568282932</v>
      </c>
    </row>
    <row r="277">
      <c r="A277" t="str">
        <f t="shared" si="1"/>
        <v>apacheRename Variablenaive-bayes</v>
      </c>
      <c r="B277" s="1" t="s">
        <v>132</v>
      </c>
      <c r="C277" s="1" t="s">
        <v>144</v>
      </c>
      <c r="D277" s="1" t="s">
        <v>91</v>
      </c>
      <c r="E277" s="1" t="s">
        <v>143</v>
      </c>
      <c r="F277" s="17">
        <v>0.65</v>
      </c>
      <c r="G277" s="17">
        <v>0.93</v>
      </c>
      <c r="H277" s="17">
        <v>0.710261676046488</v>
      </c>
    </row>
    <row r="278">
      <c r="A278" t="str">
        <f t="shared" si="1"/>
        <v>apacheInline Variabledecision-tree</v>
      </c>
      <c r="B278" s="1" t="s">
        <v>132</v>
      </c>
      <c r="C278" s="1" t="s">
        <v>144</v>
      </c>
      <c r="D278" s="1" t="s">
        <v>87</v>
      </c>
      <c r="E278" s="1" t="s">
        <v>140</v>
      </c>
      <c r="F278" s="17">
        <v>0.96</v>
      </c>
      <c r="G278" s="17">
        <v>0.88</v>
      </c>
      <c r="H278" s="17">
        <v>0.922899340907505</v>
      </c>
    </row>
    <row r="279">
      <c r="A279" t="str">
        <f t="shared" si="1"/>
        <v>apacheInline Variablerandom-forest</v>
      </c>
      <c r="B279" s="1" t="s">
        <v>132</v>
      </c>
      <c r="C279" s="1" t="s">
        <v>144</v>
      </c>
      <c r="D279" s="1" t="s">
        <v>87</v>
      </c>
      <c r="E279" s="1" t="s">
        <v>141</v>
      </c>
      <c r="F279" s="17">
        <v>0.97</v>
      </c>
      <c r="G279" s="17">
        <v>0.97</v>
      </c>
      <c r="H279" s="17">
        <v>0.968660278734593</v>
      </c>
    </row>
    <row r="280">
      <c r="A280" t="str">
        <f t="shared" si="1"/>
        <v>apacheInline Variablelogistic-regression</v>
      </c>
      <c r="B280" s="1" t="s">
        <v>132</v>
      </c>
      <c r="C280" s="1" t="s">
        <v>144</v>
      </c>
      <c r="D280" s="1" t="s">
        <v>87</v>
      </c>
      <c r="E280" s="1" t="s">
        <v>142</v>
      </c>
      <c r="F280" s="17">
        <v>0.81</v>
      </c>
      <c r="G280" s="17">
        <v>0.88</v>
      </c>
      <c r="H280" s="17">
        <v>0.834933963879955</v>
      </c>
    </row>
    <row r="281">
      <c r="A281" t="str">
        <f t="shared" si="1"/>
        <v>apacheInline Variablenaive-bayes</v>
      </c>
      <c r="B281" s="1" t="s">
        <v>132</v>
      </c>
      <c r="C281" s="1" t="s">
        <v>144</v>
      </c>
      <c r="D281" s="1" t="s">
        <v>87</v>
      </c>
      <c r="E281" s="1" t="s">
        <v>143</v>
      </c>
      <c r="F281" s="17">
        <v>0.65</v>
      </c>
      <c r="G281" s="17">
        <v>0.94</v>
      </c>
      <c r="H281" s="17">
        <v>0.71785607805076</v>
      </c>
    </row>
    <row r="282">
      <c r="A282" t="str">
        <f t="shared" si="1"/>
        <v>apacheParameterize Variabledecision-tree</v>
      </c>
      <c r="B282" s="1" t="s">
        <v>132</v>
      </c>
      <c r="C282" s="1" t="s">
        <v>144</v>
      </c>
      <c r="D282" s="1" t="s">
        <v>88</v>
      </c>
      <c r="E282" s="1" t="s">
        <v>140</v>
      </c>
      <c r="F282" s="17">
        <v>0.92</v>
      </c>
      <c r="G282" s="17">
        <v>0.88</v>
      </c>
      <c r="H282" s="17">
        <v>0.904094827586206</v>
      </c>
    </row>
    <row r="283">
      <c r="A283" t="str">
        <f t="shared" si="1"/>
        <v>apacheParameterize Variablerandom-forest</v>
      </c>
      <c r="B283" s="1" t="s">
        <v>132</v>
      </c>
      <c r="C283" s="1" t="s">
        <v>144</v>
      </c>
      <c r="D283" s="1" t="s">
        <v>88</v>
      </c>
      <c r="E283" s="1" t="s">
        <v>141</v>
      </c>
      <c r="F283" s="17">
        <v>0.96</v>
      </c>
      <c r="G283" s="17">
        <v>0.95</v>
      </c>
      <c r="H283" s="17">
        <v>0.95625</v>
      </c>
    </row>
    <row r="284">
      <c r="A284" t="str">
        <f t="shared" si="1"/>
        <v>apacheParameterize Variablelogistic-regression</v>
      </c>
      <c r="B284" s="1" t="s">
        <v>132</v>
      </c>
      <c r="C284" s="1" t="s">
        <v>144</v>
      </c>
      <c r="D284" s="1" t="s">
        <v>88</v>
      </c>
      <c r="E284" s="1" t="s">
        <v>142</v>
      </c>
      <c r="F284" s="17">
        <v>0.8</v>
      </c>
      <c r="G284" s="17">
        <v>0.87</v>
      </c>
      <c r="H284" s="17">
        <v>0.825862068965517</v>
      </c>
    </row>
    <row r="285">
      <c r="A285" t="str">
        <f t="shared" si="1"/>
        <v>apacheParameterize Variablenaive-bayes</v>
      </c>
      <c r="B285" s="1" t="s">
        <v>132</v>
      </c>
      <c r="C285" s="1" t="s">
        <v>144</v>
      </c>
      <c r="D285" s="1" t="s">
        <v>88</v>
      </c>
      <c r="E285" s="1" t="s">
        <v>143</v>
      </c>
      <c r="F285" s="17">
        <v>0.63</v>
      </c>
      <c r="G285" s="17">
        <v>0.93</v>
      </c>
      <c r="H285" s="17">
        <v>0.695581896551724</v>
      </c>
    </row>
    <row r="286">
      <c r="A286" t="str">
        <f t="shared" si="1"/>
        <v>apacheReplace Variable With Attributedecision-tree</v>
      </c>
      <c r="B286" s="1" t="s">
        <v>132</v>
      </c>
      <c r="C286" s="1" t="s">
        <v>144</v>
      </c>
      <c r="D286" s="1" t="s">
        <v>93</v>
      </c>
      <c r="E286" s="1" t="s">
        <v>140</v>
      </c>
      <c r="F286" s="17">
        <v>0.94</v>
      </c>
      <c r="G286" s="17">
        <v>0.88</v>
      </c>
      <c r="H286" s="17">
        <v>0.91180732436915</v>
      </c>
    </row>
    <row r="287">
      <c r="A287" t="str">
        <f t="shared" si="1"/>
        <v>apacheReplace Variable With Attributerandom-forest</v>
      </c>
      <c r="B287" s="1" t="s">
        <v>132</v>
      </c>
      <c r="C287" s="1" t="s">
        <v>144</v>
      </c>
      <c r="D287" s="1" t="s">
        <v>93</v>
      </c>
      <c r="E287" s="1" t="s">
        <v>141</v>
      </c>
      <c r="F287" s="17">
        <v>0.95</v>
      </c>
      <c r="G287" s="17">
        <v>0.95</v>
      </c>
      <c r="H287" s="17">
        <v>0.953727342731903</v>
      </c>
    </row>
    <row r="288">
      <c r="A288" t="str">
        <f t="shared" si="1"/>
        <v>apacheReplace Variable With Attributelogistic-regression</v>
      </c>
      <c r="B288" s="1" t="s">
        <v>132</v>
      </c>
      <c r="C288" s="1" t="s">
        <v>144</v>
      </c>
      <c r="D288" s="1" t="s">
        <v>93</v>
      </c>
      <c r="E288" s="1" t="s">
        <v>142</v>
      </c>
      <c r="F288" s="17">
        <v>0.84</v>
      </c>
      <c r="G288" s="17">
        <v>0.91</v>
      </c>
      <c r="H288" s="17">
        <v>0.869759951427556</v>
      </c>
    </row>
    <row r="289">
      <c r="A289" t="str">
        <f t="shared" si="1"/>
        <v>apacheReplace Variable With Attributenaive-bayes</v>
      </c>
      <c r="B289" s="1" t="s">
        <v>132</v>
      </c>
      <c r="C289" s="1" t="s">
        <v>144</v>
      </c>
      <c r="D289" s="1" t="s">
        <v>93</v>
      </c>
      <c r="E289" s="1" t="s">
        <v>143</v>
      </c>
      <c r="F289" s="17">
        <v>0.72</v>
      </c>
      <c r="G289" s="17">
        <v>0.95</v>
      </c>
      <c r="H289" s="17">
        <v>0.793686322710579</v>
      </c>
    </row>
    <row r="290">
      <c r="A290" t="str">
        <f t="shared" si="1"/>
        <v>apacheExtract Variabledecision-tree</v>
      </c>
      <c r="B290" s="1" t="s">
        <v>132</v>
      </c>
      <c r="C290" s="1" t="s">
        <v>144</v>
      </c>
      <c r="D290" s="1" t="s">
        <v>85</v>
      </c>
      <c r="E290" s="1" t="s">
        <v>140</v>
      </c>
      <c r="F290" s="17">
        <v>0.9</v>
      </c>
      <c r="G290" s="17">
        <v>0.81</v>
      </c>
      <c r="H290" s="17">
        <v>0.857338189634583</v>
      </c>
    </row>
    <row r="291">
      <c r="A291" t="str">
        <f t="shared" si="1"/>
        <v>apacheExtract Variablerandom-forest</v>
      </c>
      <c r="B291" s="1" t="s">
        <v>132</v>
      </c>
      <c r="C291" s="1" t="s">
        <v>144</v>
      </c>
      <c r="D291" s="1" t="s">
        <v>85</v>
      </c>
      <c r="E291" s="1" t="s">
        <v>141</v>
      </c>
      <c r="F291" s="17">
        <v>0.93</v>
      </c>
      <c r="G291" s="17">
        <v>0.87</v>
      </c>
      <c r="H291" s="17">
        <v>0.90233261682987</v>
      </c>
    </row>
    <row r="292">
      <c r="A292" t="str">
        <f t="shared" si="1"/>
        <v>apacheExtract Variablelogistic-regression</v>
      </c>
      <c r="B292" s="1" t="s">
        <v>132</v>
      </c>
      <c r="C292" s="1" t="s">
        <v>144</v>
      </c>
      <c r="D292" s="1" t="s">
        <v>85</v>
      </c>
      <c r="E292" s="1" t="s">
        <v>142</v>
      </c>
      <c r="F292" s="17">
        <v>0.84</v>
      </c>
      <c r="G292" s="17">
        <v>0.88</v>
      </c>
      <c r="H292" s="17">
        <v>0.858552264947058</v>
      </c>
    </row>
    <row r="293">
      <c r="A293" t="str">
        <f t="shared" si="1"/>
        <v>apacheExtract Variablenaive-bayes</v>
      </c>
      <c r="B293" s="1" t="s">
        <v>132</v>
      </c>
      <c r="C293" s="1" t="s">
        <v>144</v>
      </c>
      <c r="D293" s="1" t="s">
        <v>85</v>
      </c>
      <c r="E293" s="1" t="s">
        <v>143</v>
      </c>
      <c r="F293" s="17">
        <v>0.67</v>
      </c>
      <c r="G293" s="17">
        <v>0.95</v>
      </c>
      <c r="H293" s="17">
        <v>0.736288910118621</v>
      </c>
    </row>
    <row r="294">
      <c r="A294" t="str">
        <f t="shared" si="1"/>
        <v>Move Classdecision-tree</v>
      </c>
      <c r="B294" s="1" t="s">
        <v>132</v>
      </c>
      <c r="D294" s="1" t="s">
        <v>68</v>
      </c>
      <c r="E294" s="1" t="s">
        <v>140</v>
      </c>
      <c r="F294" s="17">
        <v>0.98</v>
      </c>
      <c r="G294" s="17">
        <v>0.96</v>
      </c>
      <c r="H294" s="17">
        <v>0.971521161361391</v>
      </c>
    </row>
    <row r="295">
      <c r="A295" t="str">
        <f t="shared" si="1"/>
        <v>Move Classrandom-forest</v>
      </c>
      <c r="B295" s="1" t="s">
        <v>132</v>
      </c>
      <c r="D295" s="1" t="s">
        <v>68</v>
      </c>
      <c r="E295" s="1" t="s">
        <v>141</v>
      </c>
      <c r="F295" s="17">
        <v>0.98</v>
      </c>
      <c r="G295" s="17">
        <v>0.97</v>
      </c>
      <c r="H295" s="17">
        <v>0.977974393047918</v>
      </c>
    </row>
    <row r="296">
      <c r="A296" t="str">
        <f t="shared" si="1"/>
        <v>Move Classlogistic-regression</v>
      </c>
      <c r="B296" s="1" t="s">
        <v>132</v>
      </c>
      <c r="D296" s="1" t="s">
        <v>68</v>
      </c>
      <c r="E296" s="1" t="s">
        <v>142</v>
      </c>
      <c r="F296" s="17">
        <v>0.92</v>
      </c>
      <c r="G296" s="17">
        <v>0.96</v>
      </c>
      <c r="H296" s="17">
        <v>0.938692725317573</v>
      </c>
    </row>
    <row r="297">
      <c r="A297" t="str">
        <f t="shared" si="1"/>
        <v>Move Classnaive-bayes</v>
      </c>
      <c r="B297" s="1" t="s">
        <v>132</v>
      </c>
      <c r="D297" s="1" t="s">
        <v>68</v>
      </c>
      <c r="E297" s="1" t="s">
        <v>143</v>
      </c>
      <c r="F297" s="17">
        <v>0.67</v>
      </c>
      <c r="G297" s="17">
        <v>0.96</v>
      </c>
      <c r="H297" s="17">
        <v>0.738449376218494</v>
      </c>
    </row>
    <row r="298">
      <c r="A298" t="str">
        <f t="shared" si="1"/>
        <v>Extract Classdecision-tree</v>
      </c>
      <c r="B298" s="1" t="s">
        <v>132</v>
      </c>
      <c r="D298" s="1" t="s">
        <v>58</v>
      </c>
      <c r="E298" s="1" t="s">
        <v>140</v>
      </c>
      <c r="F298" s="17">
        <v>0.82</v>
      </c>
      <c r="G298" s="17">
        <v>0.89</v>
      </c>
      <c r="H298" s="17">
        <v>0.848864123165155</v>
      </c>
    </row>
    <row r="299">
      <c r="A299" t="str">
        <f t="shared" si="1"/>
        <v>Extract Classrandom-forest</v>
      </c>
      <c r="B299" s="1" t="s">
        <v>132</v>
      </c>
      <c r="D299" s="1" t="s">
        <v>58</v>
      </c>
      <c r="E299" s="1" t="s">
        <v>141</v>
      </c>
      <c r="F299" s="17">
        <v>0.85</v>
      </c>
      <c r="G299" s="17">
        <v>0.93</v>
      </c>
      <c r="H299" s="17">
        <v>0.885057569743755</v>
      </c>
    </row>
    <row r="300">
      <c r="A300" t="str">
        <f t="shared" si="1"/>
        <v>Extract Classlogistic-regression</v>
      </c>
      <c r="B300" s="1" t="s">
        <v>132</v>
      </c>
      <c r="D300" s="1" t="s">
        <v>58</v>
      </c>
      <c r="E300" s="1" t="s">
        <v>142</v>
      </c>
      <c r="F300" s="17">
        <v>0.78</v>
      </c>
      <c r="G300" s="17">
        <v>0.91</v>
      </c>
      <c r="H300" s="17">
        <v>0.822112201988057</v>
      </c>
    </row>
    <row r="301">
      <c r="A301" t="str">
        <f t="shared" si="1"/>
        <v>Extract Classnaive-bayes</v>
      </c>
      <c r="B301" s="1" t="s">
        <v>132</v>
      </c>
      <c r="D301" s="1" t="s">
        <v>58</v>
      </c>
      <c r="E301" s="1" t="s">
        <v>143</v>
      </c>
      <c r="F301" s="17">
        <v>0.55</v>
      </c>
      <c r="G301" s="17">
        <v>0.93</v>
      </c>
      <c r="H301" s="17">
        <v>0.586842275512969</v>
      </c>
    </row>
    <row r="302">
      <c r="A302" t="str">
        <f t="shared" si="1"/>
        <v>Extract Superclassdecision-tree</v>
      </c>
      <c r="B302" s="1" t="s">
        <v>132</v>
      </c>
      <c r="D302" s="1" t="s">
        <v>59</v>
      </c>
      <c r="E302" s="1" t="s">
        <v>140</v>
      </c>
      <c r="F302" s="17">
        <v>0.89</v>
      </c>
      <c r="G302" s="17">
        <v>0.92</v>
      </c>
      <c r="H302" s="17">
        <v>0.900393852233286</v>
      </c>
    </row>
    <row r="303">
      <c r="A303" t="str">
        <f t="shared" si="1"/>
        <v>Extract Superclassrandom-forest</v>
      </c>
      <c r="B303" s="1" t="s">
        <v>132</v>
      </c>
      <c r="D303" s="1" t="s">
        <v>59</v>
      </c>
      <c r="E303" s="1" t="s">
        <v>141</v>
      </c>
      <c r="F303" s="17">
        <v>0.91</v>
      </c>
      <c r="G303" s="17">
        <v>0.93</v>
      </c>
      <c r="H303" s="17">
        <v>0.921297614155949</v>
      </c>
    </row>
    <row r="304">
      <c r="A304" t="str">
        <f t="shared" si="1"/>
        <v>Extract Superclasslogistic-regression</v>
      </c>
      <c r="B304" s="1" t="s">
        <v>132</v>
      </c>
      <c r="D304" s="1" t="s">
        <v>59</v>
      </c>
      <c r="E304" s="1" t="s">
        <v>142</v>
      </c>
      <c r="F304" s="17">
        <v>0.84</v>
      </c>
      <c r="G304" s="17">
        <v>0.94</v>
      </c>
      <c r="H304" s="17">
        <v>0.880283608578197</v>
      </c>
    </row>
    <row r="305">
      <c r="A305" t="str">
        <f t="shared" si="1"/>
        <v>Extract Superclassnaive-bayes</v>
      </c>
      <c r="B305" s="1" t="s">
        <v>132</v>
      </c>
      <c r="D305" s="1" t="s">
        <v>59</v>
      </c>
      <c r="E305" s="1" t="s">
        <v>143</v>
      </c>
      <c r="F305" s="17">
        <v>0.6</v>
      </c>
      <c r="G305" s="17">
        <v>0.96</v>
      </c>
      <c r="H305" s="17">
        <v>0.658436437232805</v>
      </c>
    </row>
    <row r="306">
      <c r="A306" t="str">
        <f t="shared" si="1"/>
        <v>Extract Interfacedecision-tree</v>
      </c>
      <c r="B306" s="1" t="s">
        <v>132</v>
      </c>
      <c r="D306" s="1" t="s">
        <v>62</v>
      </c>
      <c r="E306" s="1" t="s">
        <v>140</v>
      </c>
      <c r="F306" s="17">
        <v>0.9</v>
      </c>
      <c r="G306" s="17">
        <v>0.88</v>
      </c>
      <c r="H306" s="17">
        <v>0.890616323936628</v>
      </c>
    </row>
    <row r="307">
      <c r="A307" t="str">
        <f t="shared" si="1"/>
        <v>Extract Interfacerandom-forest</v>
      </c>
      <c r="B307" s="1" t="s">
        <v>132</v>
      </c>
      <c r="D307" s="1" t="s">
        <v>62</v>
      </c>
      <c r="E307" s="1" t="s">
        <v>141</v>
      </c>
      <c r="F307" s="17">
        <v>0.93</v>
      </c>
      <c r="G307" s="17">
        <v>0.92</v>
      </c>
      <c r="H307" s="17">
        <v>0.923583775931726</v>
      </c>
    </row>
    <row r="308">
      <c r="A308" t="str">
        <f t="shared" si="1"/>
        <v>Extract Interfacelogistic-regression</v>
      </c>
      <c r="B308" s="1" t="s">
        <v>132</v>
      </c>
      <c r="D308" s="1" t="s">
        <v>62</v>
      </c>
      <c r="E308" s="1" t="s">
        <v>142</v>
      </c>
      <c r="F308" s="17">
        <v>0.83</v>
      </c>
      <c r="G308" s="17">
        <v>0.93</v>
      </c>
      <c r="H308" s="17">
        <v>0.86655712923873</v>
      </c>
    </row>
    <row r="309">
      <c r="A309" t="str">
        <f t="shared" si="1"/>
        <v>Extract Interfacenaive-bayes</v>
      </c>
      <c r="B309" s="1" t="s">
        <v>132</v>
      </c>
      <c r="D309" s="1" t="s">
        <v>62</v>
      </c>
      <c r="E309" s="1" t="s">
        <v>143</v>
      </c>
      <c r="F309" s="17">
        <v>0.58</v>
      </c>
      <c r="G309" s="17">
        <v>0.94</v>
      </c>
      <c r="H309" s="17">
        <v>0.629109128875573</v>
      </c>
    </row>
    <row r="310">
      <c r="A310" t="str">
        <f t="shared" si="1"/>
        <v>Extract Subclassdecision-tree</v>
      </c>
      <c r="B310" s="1" t="s">
        <v>132</v>
      </c>
      <c r="D310" s="1" t="s">
        <v>63</v>
      </c>
      <c r="E310" s="1" t="s">
        <v>140</v>
      </c>
      <c r="F310" s="17">
        <v>0.88</v>
      </c>
      <c r="G310" s="17">
        <v>0.92</v>
      </c>
      <c r="H310" s="17">
        <v>0.89931983713764</v>
      </c>
    </row>
    <row r="311">
      <c r="A311" t="str">
        <f t="shared" si="1"/>
        <v>Extract Subclassrandom-forest</v>
      </c>
      <c r="B311" s="1" t="s">
        <v>132</v>
      </c>
      <c r="D311" s="1" t="s">
        <v>63</v>
      </c>
      <c r="E311" s="1" t="s">
        <v>141</v>
      </c>
      <c r="F311" s="17">
        <v>0.92</v>
      </c>
      <c r="G311" s="17">
        <v>0.94</v>
      </c>
      <c r="H311" s="17">
        <v>0.925500130405803</v>
      </c>
    </row>
    <row r="312">
      <c r="A312" t="str">
        <f t="shared" si="1"/>
        <v>Extract Subclasslogistic-regression</v>
      </c>
      <c r="B312" s="1" t="s">
        <v>132</v>
      </c>
      <c r="D312" s="1" t="s">
        <v>63</v>
      </c>
      <c r="E312" s="1" t="s">
        <v>142</v>
      </c>
      <c r="F312" s="17">
        <v>0.85</v>
      </c>
      <c r="G312" s="17">
        <v>0.94</v>
      </c>
      <c r="H312" s="17">
        <v>0.890228499946871</v>
      </c>
    </row>
    <row r="313">
      <c r="A313" t="str">
        <f t="shared" si="1"/>
        <v>Extract Subclassnaive-bayes</v>
      </c>
      <c r="B313" s="1" t="s">
        <v>132</v>
      </c>
      <c r="D313" s="1" t="s">
        <v>63</v>
      </c>
      <c r="E313" s="1" t="s">
        <v>143</v>
      </c>
      <c r="F313" s="17">
        <v>0.59</v>
      </c>
      <c r="G313" s="17">
        <v>0.95</v>
      </c>
      <c r="H313" s="17">
        <v>0.640922307120156</v>
      </c>
    </row>
    <row r="314">
      <c r="A314" t="str">
        <f t="shared" si="1"/>
        <v>Rename Classdecision-tree</v>
      </c>
      <c r="B314" s="1" t="s">
        <v>132</v>
      </c>
      <c r="D314" s="1" t="s">
        <v>70</v>
      </c>
      <c r="E314" s="1" t="s">
        <v>140</v>
      </c>
      <c r="F314" s="17">
        <v>0.94</v>
      </c>
      <c r="G314" s="17">
        <v>0.91</v>
      </c>
      <c r="H314" s="17">
        <v>0.929344611528822</v>
      </c>
    </row>
    <row r="315">
      <c r="A315" t="str">
        <f t="shared" si="1"/>
        <v>Rename Classrandom-forest</v>
      </c>
      <c r="B315" s="1" t="s">
        <v>132</v>
      </c>
      <c r="D315" s="1" t="s">
        <v>70</v>
      </c>
      <c r="E315" s="1" t="s">
        <v>141</v>
      </c>
      <c r="F315" s="17">
        <v>0.95</v>
      </c>
      <c r="G315" s="17">
        <v>0.94</v>
      </c>
      <c r="H315" s="17">
        <v>0.944625626566415</v>
      </c>
    </row>
    <row r="316">
      <c r="A316" t="str">
        <f t="shared" si="1"/>
        <v>Rename Classlogistic-regression</v>
      </c>
      <c r="B316" s="1" t="s">
        <v>132</v>
      </c>
      <c r="D316" s="1" t="s">
        <v>70</v>
      </c>
      <c r="E316" s="1" t="s">
        <v>142</v>
      </c>
      <c r="F316" s="17">
        <v>0.87</v>
      </c>
      <c r="G316" s="17">
        <v>0.94</v>
      </c>
      <c r="H316" s="17">
        <v>0.900025375939849</v>
      </c>
    </row>
    <row r="317">
      <c r="A317" t="str">
        <f t="shared" si="1"/>
        <v>Rename Classnaive-bayes</v>
      </c>
      <c r="B317" s="1" t="s">
        <v>132</v>
      </c>
      <c r="D317" s="1" t="s">
        <v>70</v>
      </c>
      <c r="E317" s="1" t="s">
        <v>143</v>
      </c>
      <c r="F317" s="17">
        <v>0.63</v>
      </c>
      <c r="G317" s="17">
        <v>0.96</v>
      </c>
      <c r="H317" s="17">
        <v>0.692308897243107</v>
      </c>
    </row>
    <row r="318">
      <c r="A318" t="str">
        <f t="shared" si="1"/>
        <v>Move And Rename Classdecision-tree</v>
      </c>
      <c r="B318" s="1" t="s">
        <v>132</v>
      </c>
      <c r="D318" s="1" t="s">
        <v>67</v>
      </c>
      <c r="E318" s="1" t="s">
        <v>140</v>
      </c>
      <c r="F318" s="17">
        <v>0.92</v>
      </c>
      <c r="G318" s="17">
        <v>0.95</v>
      </c>
      <c r="H318" s="17">
        <v>0.935757575757575</v>
      </c>
    </row>
    <row r="319">
      <c r="A319" t="str">
        <f t="shared" si="1"/>
        <v>Move And Rename Classrandom-forest</v>
      </c>
      <c r="B319" s="1" t="s">
        <v>132</v>
      </c>
      <c r="D319" s="1" t="s">
        <v>67</v>
      </c>
      <c r="E319" s="1" t="s">
        <v>141</v>
      </c>
      <c r="F319" s="17">
        <v>0.95</v>
      </c>
      <c r="G319" s="17">
        <v>0.95</v>
      </c>
      <c r="H319" s="17">
        <v>0.951841491841491</v>
      </c>
    </row>
    <row r="320">
      <c r="A320" t="str">
        <f t="shared" si="1"/>
        <v>Move And Rename Classlogistic-regression</v>
      </c>
      <c r="B320" s="1" t="s">
        <v>132</v>
      </c>
      <c r="D320" s="1" t="s">
        <v>67</v>
      </c>
      <c r="E320" s="1" t="s">
        <v>142</v>
      </c>
      <c r="F320" s="17">
        <v>0.89</v>
      </c>
      <c r="G320" s="17">
        <v>0.93</v>
      </c>
      <c r="H320" s="17">
        <v>0.90511655011655</v>
      </c>
    </row>
    <row r="321">
      <c r="A321" t="str">
        <f t="shared" si="1"/>
        <v>Move And Rename Classnaive-bayes</v>
      </c>
      <c r="B321" s="1" t="s">
        <v>132</v>
      </c>
      <c r="D321" s="1" t="s">
        <v>67</v>
      </c>
      <c r="E321" s="1" t="s">
        <v>143</v>
      </c>
      <c r="F321" s="17">
        <v>0.69</v>
      </c>
      <c r="G321" s="17">
        <v>0.94</v>
      </c>
      <c r="H321" s="17">
        <v>0.756993006993007</v>
      </c>
    </row>
    <row r="322">
      <c r="A322" t="str">
        <f t="shared" si="1"/>
        <v>githubRename Methoddecision-tree</v>
      </c>
      <c r="B322" s="1" t="s">
        <v>132</v>
      </c>
      <c r="C322" s="1" t="s">
        <v>139</v>
      </c>
      <c r="D322" s="1" t="s">
        <v>83</v>
      </c>
      <c r="E322" s="1" t="s">
        <v>140</v>
      </c>
      <c r="F322" s="17">
        <v>0.8</v>
      </c>
      <c r="G322" s="17">
        <v>0.84</v>
      </c>
      <c r="H322" s="17">
        <v>0.807328645259679</v>
      </c>
    </row>
    <row r="323">
      <c r="A323" t="str">
        <f t="shared" si="1"/>
        <v>githubRename Methodrandom-forest</v>
      </c>
      <c r="B323" s="1" t="s">
        <v>132</v>
      </c>
      <c r="C323" s="1" t="s">
        <v>139</v>
      </c>
      <c r="D323" s="1" t="s">
        <v>83</v>
      </c>
      <c r="E323" s="1" t="s">
        <v>141</v>
      </c>
      <c r="F323" s="17">
        <v>0.8</v>
      </c>
      <c r="G323" s="17">
        <v>0.86</v>
      </c>
      <c r="H323" s="17">
        <v>0.814089638227569</v>
      </c>
    </row>
    <row r="324">
      <c r="A324" t="str">
        <f t="shared" si="1"/>
        <v>githubRename Methodlogistic-regression</v>
      </c>
      <c r="B324" s="1" t="s">
        <v>132</v>
      </c>
      <c r="C324" s="1" t="s">
        <v>139</v>
      </c>
      <c r="D324" s="1" t="s">
        <v>83</v>
      </c>
      <c r="E324" s="1" t="s">
        <v>142</v>
      </c>
      <c r="F324" s="17">
        <v>0.78</v>
      </c>
      <c r="G324" s="17">
        <v>0.9</v>
      </c>
      <c r="H324" s="17">
        <v>0.811300093196644</v>
      </c>
    </row>
    <row r="325">
      <c r="A325" t="str">
        <f t="shared" si="1"/>
        <v>githubRename Methodnaive-bayes</v>
      </c>
      <c r="B325" s="1" t="s">
        <v>132</v>
      </c>
      <c r="C325" s="1" t="s">
        <v>139</v>
      </c>
      <c r="D325" s="1" t="s">
        <v>83</v>
      </c>
      <c r="E325" s="1" t="s">
        <v>143</v>
      </c>
      <c r="F325" s="17">
        <v>0.66</v>
      </c>
      <c r="G325" s="17">
        <v>0.95</v>
      </c>
      <c r="H325" s="17">
        <v>0.714568330085571</v>
      </c>
    </row>
    <row r="326">
      <c r="A326" t="str">
        <f t="shared" si="1"/>
        <v>githubExtract Methoddecision-tree</v>
      </c>
      <c r="B326" s="1" t="s">
        <v>132</v>
      </c>
      <c r="C326" s="1" t="s">
        <v>139</v>
      </c>
      <c r="D326" s="1" t="s">
        <v>76</v>
      </c>
      <c r="E326" s="1" t="s">
        <v>140</v>
      </c>
      <c r="F326" s="17">
        <v>0.81</v>
      </c>
      <c r="G326" s="17">
        <v>0.87</v>
      </c>
      <c r="H326" s="17">
        <v>0.830502838261459</v>
      </c>
    </row>
    <row r="327">
      <c r="A327" t="str">
        <f t="shared" si="1"/>
        <v>githubExtract Methodrandom-forest</v>
      </c>
      <c r="B327" s="1" t="s">
        <v>132</v>
      </c>
      <c r="C327" s="1" t="s">
        <v>139</v>
      </c>
      <c r="D327" s="1" t="s">
        <v>76</v>
      </c>
      <c r="E327" s="1" t="s">
        <v>141</v>
      </c>
      <c r="F327" s="17">
        <v>0.8</v>
      </c>
      <c r="G327" s="17">
        <v>0.93</v>
      </c>
      <c r="H327" s="17">
        <v>0.839778022536643</v>
      </c>
    </row>
    <row r="328">
      <c r="A328" t="str">
        <f t="shared" si="1"/>
        <v>githubExtract Methodlogistic-regression</v>
      </c>
      <c r="B328" s="1" t="s">
        <v>132</v>
      </c>
      <c r="C328" s="1" t="s">
        <v>139</v>
      </c>
      <c r="D328" s="1" t="s">
        <v>76</v>
      </c>
      <c r="E328" s="1" t="s">
        <v>142</v>
      </c>
      <c r="F328" s="17">
        <v>0.79</v>
      </c>
      <c r="G328" s="17">
        <v>0.88</v>
      </c>
      <c r="H328" s="17">
        <v>0.815779886469541</v>
      </c>
    </row>
    <row r="329">
      <c r="A329" t="str">
        <f t="shared" si="1"/>
        <v>githubExtract Methodnaive-bayes</v>
      </c>
      <c r="B329" s="1" t="s">
        <v>132</v>
      </c>
      <c r="C329" s="1" t="s">
        <v>139</v>
      </c>
      <c r="D329" s="1" t="s">
        <v>76</v>
      </c>
      <c r="E329" s="1" t="s">
        <v>143</v>
      </c>
      <c r="F329" s="17">
        <v>0.67</v>
      </c>
      <c r="G329" s="17">
        <v>0.95</v>
      </c>
      <c r="H329" s="17">
        <v>0.719065068202999</v>
      </c>
    </row>
    <row r="330">
      <c r="A330" t="str">
        <f t="shared" si="1"/>
        <v>githubMove Methoddecision-tree</v>
      </c>
      <c r="B330" s="1" t="s">
        <v>132</v>
      </c>
      <c r="C330" s="1" t="s">
        <v>139</v>
      </c>
      <c r="D330" s="1" t="s">
        <v>79</v>
      </c>
      <c r="E330" s="1" t="s">
        <v>140</v>
      </c>
      <c r="F330" s="17">
        <v>0.98</v>
      </c>
      <c r="G330" s="17">
        <v>0.87</v>
      </c>
      <c r="H330" s="17">
        <v>0.927317589722735</v>
      </c>
    </row>
    <row r="331">
      <c r="A331" t="str">
        <f t="shared" si="1"/>
        <v>githubMove Methodrandom-forest</v>
      </c>
      <c r="B331" s="1" t="s">
        <v>132</v>
      </c>
      <c r="C331" s="1" t="s">
        <v>139</v>
      </c>
      <c r="D331" s="1" t="s">
        <v>79</v>
      </c>
      <c r="E331" s="1" t="s">
        <v>141</v>
      </c>
      <c r="F331" s="17">
        <v>0.99</v>
      </c>
      <c r="G331" s="17">
        <v>0.98</v>
      </c>
      <c r="H331" s="17">
        <v>0.984663749531771</v>
      </c>
    </row>
    <row r="332">
      <c r="A332" t="str">
        <f t="shared" si="1"/>
        <v>githubMove Methodlogistic-regression</v>
      </c>
      <c r="B332" s="1" t="s">
        <v>132</v>
      </c>
      <c r="C332" s="1" t="s">
        <v>139</v>
      </c>
      <c r="D332" s="1" t="s">
        <v>79</v>
      </c>
      <c r="E332" s="1" t="s">
        <v>142</v>
      </c>
      <c r="F332" s="17">
        <v>0.73</v>
      </c>
      <c r="G332" s="17">
        <v>0.88</v>
      </c>
      <c r="H332" s="17">
        <v>0.777636209182861</v>
      </c>
    </row>
    <row r="333">
      <c r="A333" t="str">
        <f t="shared" si="1"/>
        <v>githubMove Methodnaive-bayes</v>
      </c>
      <c r="B333" s="1" t="s">
        <v>132</v>
      </c>
      <c r="C333" s="1" t="s">
        <v>139</v>
      </c>
      <c r="D333" s="1" t="s">
        <v>79</v>
      </c>
      <c r="E333" s="1" t="s">
        <v>143</v>
      </c>
      <c r="F333" s="17">
        <v>0.65</v>
      </c>
      <c r="G333" s="17">
        <v>0.93</v>
      </c>
      <c r="H333" s="17">
        <v>0.714241478579732</v>
      </c>
    </row>
    <row r="334">
      <c r="A334" t="str">
        <f t="shared" si="1"/>
        <v>githubPull Up Methoddecision-tree</v>
      </c>
      <c r="B334" s="1" t="s">
        <v>132</v>
      </c>
      <c r="C334" s="1" t="s">
        <v>139</v>
      </c>
      <c r="D334" s="1" t="s">
        <v>81</v>
      </c>
      <c r="E334" s="1" t="s">
        <v>140</v>
      </c>
      <c r="F334" s="17">
        <v>0.96</v>
      </c>
      <c r="G334" s="17">
        <v>0.86</v>
      </c>
      <c r="H334" s="17">
        <v>0.908420614159242</v>
      </c>
    </row>
    <row r="335">
      <c r="A335" t="str">
        <f t="shared" si="1"/>
        <v>githubPull Up Methodrandom-forest</v>
      </c>
      <c r="B335" s="1" t="s">
        <v>132</v>
      </c>
      <c r="C335" s="1" t="s">
        <v>139</v>
      </c>
      <c r="D335" s="1" t="s">
        <v>81</v>
      </c>
      <c r="E335" s="1" t="s">
        <v>141</v>
      </c>
      <c r="F335" s="17">
        <v>0.99</v>
      </c>
      <c r="G335" s="17">
        <v>0.94</v>
      </c>
      <c r="H335" s="17">
        <v>0.96512278527894</v>
      </c>
    </row>
    <row r="336">
      <c r="A336" t="str">
        <f t="shared" si="1"/>
        <v>githubPull Up Methodlogistic-regression</v>
      </c>
      <c r="B336" s="1" t="s">
        <v>132</v>
      </c>
      <c r="C336" s="1" t="s">
        <v>139</v>
      </c>
      <c r="D336" s="1" t="s">
        <v>81</v>
      </c>
      <c r="E336" s="1" t="s">
        <v>142</v>
      </c>
      <c r="F336" s="17">
        <v>0.79</v>
      </c>
      <c r="G336" s="17">
        <v>0.9</v>
      </c>
      <c r="H336" s="17">
        <v>0.832112073994814</v>
      </c>
    </row>
    <row r="337">
      <c r="A337" t="str">
        <f t="shared" si="1"/>
        <v>githubPull Up Methodnaive-bayes</v>
      </c>
      <c r="B337" s="1" t="s">
        <v>132</v>
      </c>
      <c r="C337" s="1" t="s">
        <v>139</v>
      </c>
      <c r="D337" s="1" t="s">
        <v>81</v>
      </c>
      <c r="E337" s="1" t="s">
        <v>143</v>
      </c>
      <c r="F337" s="17">
        <v>0.7</v>
      </c>
      <c r="G337" s="17">
        <v>0.95</v>
      </c>
      <c r="H337" s="17">
        <v>0.770783886899063</v>
      </c>
    </row>
    <row r="338">
      <c r="A338" t="str">
        <f t="shared" si="1"/>
        <v>githubPush Down Methoddecision-tree</v>
      </c>
      <c r="B338" s="1" t="s">
        <v>132</v>
      </c>
      <c r="C338" s="1" t="s">
        <v>139</v>
      </c>
      <c r="D338" s="1" t="s">
        <v>82</v>
      </c>
      <c r="E338" s="1" t="s">
        <v>140</v>
      </c>
      <c r="F338" s="17">
        <v>0.95</v>
      </c>
      <c r="G338" s="17">
        <v>0.74</v>
      </c>
      <c r="H338" s="17">
        <v>0.850325790735829</v>
      </c>
    </row>
    <row r="339">
      <c r="A339" t="str">
        <f t="shared" si="1"/>
        <v>githubPush Down Methodrandom-forest</v>
      </c>
      <c r="B339" s="1" t="s">
        <v>132</v>
      </c>
      <c r="C339" s="1" t="s">
        <v>139</v>
      </c>
      <c r="D339" s="1" t="s">
        <v>82</v>
      </c>
      <c r="E339" s="1" t="s">
        <v>141</v>
      </c>
      <c r="F339" s="17">
        <v>0.97</v>
      </c>
      <c r="G339" s="17">
        <v>0.77</v>
      </c>
      <c r="H339" s="17">
        <v>0.874746170844453</v>
      </c>
    </row>
    <row r="340">
      <c r="A340" t="str">
        <f t="shared" si="1"/>
        <v>githubPush Down Methodlogistic-regression</v>
      </c>
      <c r="B340" s="1" t="s">
        <v>132</v>
      </c>
      <c r="C340" s="1" t="s">
        <v>139</v>
      </c>
      <c r="D340" s="1" t="s">
        <v>82</v>
      </c>
      <c r="E340" s="1" t="s">
        <v>142</v>
      </c>
      <c r="F340" s="17">
        <v>0.76</v>
      </c>
      <c r="G340" s="17">
        <v>0.9</v>
      </c>
      <c r="H340" s="17">
        <v>0.810465818643843</v>
      </c>
    </row>
    <row r="341">
      <c r="A341" t="str">
        <f t="shared" si="1"/>
        <v>githubPush Down Methodnaive-bayes</v>
      </c>
      <c r="B341" s="1" t="s">
        <v>132</v>
      </c>
      <c r="C341" s="1" t="s">
        <v>139</v>
      </c>
      <c r="D341" s="1" t="s">
        <v>82</v>
      </c>
      <c r="E341" s="1" t="s">
        <v>143</v>
      </c>
      <c r="F341" s="17">
        <v>0.68</v>
      </c>
      <c r="G341" s="17">
        <v>0.93</v>
      </c>
      <c r="H341" s="17">
        <v>0.742615369079014</v>
      </c>
    </row>
    <row r="342">
      <c r="A342" t="str">
        <f t="shared" si="1"/>
        <v>githubInline Methoddecision-tree</v>
      </c>
      <c r="B342" s="1" t="s">
        <v>132</v>
      </c>
      <c r="C342" s="1" t="s">
        <v>139</v>
      </c>
      <c r="D342" s="1" t="s">
        <v>78</v>
      </c>
      <c r="E342" s="1" t="s">
        <v>140</v>
      </c>
      <c r="F342" s="17">
        <v>0.94</v>
      </c>
      <c r="G342" s="17">
        <v>0.86</v>
      </c>
      <c r="H342" s="17">
        <v>0.900977951804049</v>
      </c>
    </row>
    <row r="343">
      <c r="A343" t="str">
        <f t="shared" si="1"/>
        <v>githubInline Methodrandom-forest</v>
      </c>
      <c r="B343" s="1" t="s">
        <v>132</v>
      </c>
      <c r="C343" s="1" t="s">
        <v>139</v>
      </c>
      <c r="D343" s="1" t="s">
        <v>78</v>
      </c>
      <c r="E343" s="1" t="s">
        <v>141</v>
      </c>
      <c r="F343" s="17">
        <v>0.96</v>
      </c>
      <c r="G343" s="17">
        <v>0.97</v>
      </c>
      <c r="H343" s="17">
        <v>0.965861871915933</v>
      </c>
    </row>
    <row r="344">
      <c r="A344" t="str">
        <f t="shared" si="1"/>
        <v>githubInline Methodlogistic-regression</v>
      </c>
      <c r="B344" s="1" t="s">
        <v>132</v>
      </c>
      <c r="C344" s="1" t="s">
        <v>139</v>
      </c>
      <c r="D344" s="1" t="s">
        <v>78</v>
      </c>
      <c r="E344" s="1" t="s">
        <v>142</v>
      </c>
      <c r="F344" s="17">
        <v>0.73</v>
      </c>
      <c r="G344" s="17">
        <v>0.88</v>
      </c>
      <c r="H344" s="17">
        <v>0.782760411454467</v>
      </c>
    </row>
    <row r="345">
      <c r="A345" t="str">
        <f t="shared" si="1"/>
        <v>githubInline Methodnaive-bayes</v>
      </c>
      <c r="B345" s="1" t="s">
        <v>132</v>
      </c>
      <c r="C345" s="1" t="s">
        <v>139</v>
      </c>
      <c r="D345" s="1" t="s">
        <v>78</v>
      </c>
      <c r="E345" s="1" t="s">
        <v>143</v>
      </c>
      <c r="F345" s="17">
        <v>0.63</v>
      </c>
      <c r="G345" s="17">
        <v>0.94</v>
      </c>
      <c r="H345" s="17">
        <v>0.688988825168321</v>
      </c>
    </row>
    <row r="346">
      <c r="A346" t="str">
        <f t="shared" si="1"/>
        <v>githubExtract And Move Methoddecision-tree</v>
      </c>
      <c r="B346" s="1" t="s">
        <v>132</v>
      </c>
      <c r="C346" s="1" t="s">
        <v>139</v>
      </c>
      <c r="D346" s="1" t="s">
        <v>74</v>
      </c>
      <c r="E346" s="1" t="s">
        <v>140</v>
      </c>
      <c r="F346" s="17">
        <v>0.79</v>
      </c>
      <c r="G346" s="17">
        <v>0.8</v>
      </c>
      <c r="H346" s="17">
        <v>0.797477402240125</v>
      </c>
    </row>
    <row r="347">
      <c r="A347" t="str">
        <f t="shared" si="1"/>
        <v>githubExtract And Move Methodrandom-forest</v>
      </c>
      <c r="B347" s="1" t="s">
        <v>132</v>
      </c>
      <c r="C347" s="1" t="s">
        <v>139</v>
      </c>
      <c r="D347" s="1" t="s">
        <v>74</v>
      </c>
      <c r="E347" s="1" t="s">
        <v>141</v>
      </c>
      <c r="F347" s="17">
        <v>0.88</v>
      </c>
      <c r="G347" s="17">
        <v>0.78</v>
      </c>
      <c r="H347" s="17">
        <v>0.839552976253457</v>
      </c>
    </row>
    <row r="348">
      <c r="A348" t="str">
        <f t="shared" si="1"/>
        <v>githubExtract And Move Methodlogistic-regression</v>
      </c>
      <c r="B348" s="1" t="s">
        <v>132</v>
      </c>
      <c r="C348" s="1" t="s">
        <v>139</v>
      </c>
      <c r="D348" s="1" t="s">
        <v>74</v>
      </c>
      <c r="E348" s="1" t="s">
        <v>142</v>
      </c>
      <c r="F348" s="17">
        <v>0.73</v>
      </c>
      <c r="G348" s="17">
        <v>0.85</v>
      </c>
      <c r="H348" s="17">
        <v>0.769280933990356</v>
      </c>
    </row>
    <row r="349">
      <c r="A349" t="str">
        <f t="shared" si="1"/>
        <v>githubExtract And Move Methodnaive-bayes</v>
      </c>
      <c r="B349" s="1" t="s">
        <v>132</v>
      </c>
      <c r="C349" s="1" t="s">
        <v>139</v>
      </c>
      <c r="D349" s="1" t="s">
        <v>74</v>
      </c>
      <c r="E349" s="1" t="s">
        <v>143</v>
      </c>
      <c r="F349" s="17">
        <v>0.64</v>
      </c>
      <c r="G349" s="17">
        <v>0.94</v>
      </c>
      <c r="H349" s="17">
        <v>0.701912212615445</v>
      </c>
    </row>
    <row r="350">
      <c r="A350" t="str">
        <f t="shared" si="1"/>
        <v>Rename Methoddecision-tree</v>
      </c>
      <c r="B350" s="1" t="s">
        <v>132</v>
      </c>
      <c r="D350" s="1" t="s">
        <v>83</v>
      </c>
      <c r="E350" s="1" t="s">
        <v>140</v>
      </c>
      <c r="F350" s="17">
        <v>0.78</v>
      </c>
      <c r="G350" s="17">
        <v>0.84</v>
      </c>
      <c r="H350" s="17">
        <v>0.795880475600702</v>
      </c>
    </row>
    <row r="351">
      <c r="A351" t="str">
        <f t="shared" si="1"/>
        <v>Rename Methodrandom-forest</v>
      </c>
      <c r="B351" s="1" t="s">
        <v>132</v>
      </c>
      <c r="D351" s="1" t="s">
        <v>83</v>
      </c>
      <c r="E351" s="1" t="s">
        <v>141</v>
      </c>
      <c r="F351" s="17">
        <v>0.79</v>
      </c>
      <c r="G351" s="17">
        <v>0.85</v>
      </c>
      <c r="H351" s="17">
        <v>0.806373962026776</v>
      </c>
    </row>
    <row r="352">
      <c r="A352" t="str">
        <f t="shared" si="1"/>
        <v>Rename Methodlogistic-regression</v>
      </c>
      <c r="B352" s="1" t="s">
        <v>132</v>
      </c>
      <c r="D352" s="1" t="s">
        <v>83</v>
      </c>
      <c r="E352" s="1" t="s">
        <v>142</v>
      </c>
      <c r="F352" s="17">
        <v>0.77</v>
      </c>
      <c r="G352" s="17">
        <v>0.89</v>
      </c>
      <c r="H352" s="17">
        <v>0.803591771791906</v>
      </c>
    </row>
    <row r="353">
      <c r="A353" t="str">
        <f t="shared" si="1"/>
        <v>Rename Methodnaive-bayes</v>
      </c>
      <c r="B353" s="1" t="s">
        <v>132</v>
      </c>
      <c r="D353" s="1" t="s">
        <v>83</v>
      </c>
      <c r="E353" s="1" t="s">
        <v>143</v>
      </c>
      <c r="F353" s="17">
        <v>0.65</v>
      </c>
      <c r="G353" s="17">
        <v>0.95</v>
      </c>
      <c r="H353" s="17">
        <v>0.706669806664838</v>
      </c>
    </row>
    <row r="354">
      <c r="A354" t="str">
        <f t="shared" si="1"/>
        <v>Extract Methoddecision-tree</v>
      </c>
      <c r="B354" s="1" t="s">
        <v>132</v>
      </c>
      <c r="D354" s="1" t="s">
        <v>76</v>
      </c>
      <c r="E354" s="1" t="s">
        <v>140</v>
      </c>
      <c r="F354" s="17">
        <v>0.81</v>
      </c>
      <c r="G354" s="17">
        <v>0.86</v>
      </c>
      <c r="H354" s="17">
        <v>0.821612406931157</v>
      </c>
    </row>
    <row r="355">
      <c r="A355" t="str">
        <f t="shared" si="1"/>
        <v>Extract Methodrandom-forest</v>
      </c>
      <c r="B355" s="1" t="s">
        <v>132</v>
      </c>
      <c r="D355" s="1" t="s">
        <v>76</v>
      </c>
      <c r="E355" s="1" t="s">
        <v>141</v>
      </c>
      <c r="F355" s="17">
        <v>0.8</v>
      </c>
      <c r="G355" s="17">
        <v>0.92</v>
      </c>
      <c r="H355" s="17">
        <v>0.843584286710288</v>
      </c>
    </row>
    <row r="356">
      <c r="A356" t="str">
        <f t="shared" si="1"/>
        <v>Extract Methodlogistic-regression</v>
      </c>
      <c r="B356" s="1" t="s">
        <v>132</v>
      </c>
      <c r="D356" s="1" t="s">
        <v>76</v>
      </c>
      <c r="E356" s="1" t="s">
        <v>142</v>
      </c>
      <c r="F356" s="17">
        <v>0.8</v>
      </c>
      <c r="G356" s="17">
        <v>0.87</v>
      </c>
      <c r="H356" s="17">
        <v>0.817910182845402</v>
      </c>
    </row>
    <row r="357">
      <c r="A357" t="str">
        <f t="shared" si="1"/>
        <v>Extract Methodnaive-bayes</v>
      </c>
      <c r="B357" s="1" t="s">
        <v>132</v>
      </c>
      <c r="D357" s="1" t="s">
        <v>76</v>
      </c>
      <c r="E357" s="1" t="s">
        <v>143</v>
      </c>
      <c r="F357" s="17">
        <v>0.65</v>
      </c>
      <c r="G357" s="17">
        <v>0.95</v>
      </c>
      <c r="H357" s="17">
        <v>0.70112408989872</v>
      </c>
    </row>
    <row r="358">
      <c r="A358" t="str">
        <f t="shared" si="1"/>
        <v>Move Methoddecision-tree</v>
      </c>
      <c r="B358" s="1" t="s">
        <v>132</v>
      </c>
      <c r="D358" s="1" t="s">
        <v>79</v>
      </c>
      <c r="E358" s="1" t="s">
        <v>140</v>
      </c>
      <c r="F358" s="17">
        <v>0.98</v>
      </c>
      <c r="G358" s="17">
        <v>0.87</v>
      </c>
      <c r="H358" s="17">
        <v>0.928420747433816</v>
      </c>
    </row>
    <row r="359">
      <c r="A359" t="str">
        <f t="shared" si="1"/>
        <v>Move Methodrandom-forest</v>
      </c>
      <c r="B359" s="1" t="s">
        <v>132</v>
      </c>
      <c r="D359" s="1" t="s">
        <v>79</v>
      </c>
      <c r="E359" s="1" t="s">
        <v>141</v>
      </c>
      <c r="F359" s="17">
        <v>0.99</v>
      </c>
      <c r="G359" s="17">
        <v>0.98</v>
      </c>
      <c r="H359" s="17">
        <v>0.985960744041101</v>
      </c>
    </row>
    <row r="360">
      <c r="A360" t="str">
        <f t="shared" si="1"/>
        <v>Move Methodlogistic-regression</v>
      </c>
      <c r="B360" s="1" t="s">
        <v>132</v>
      </c>
      <c r="D360" s="1" t="s">
        <v>79</v>
      </c>
      <c r="E360" s="1" t="s">
        <v>142</v>
      </c>
      <c r="F360" s="17">
        <v>0.72</v>
      </c>
      <c r="G360" s="17">
        <v>0.87</v>
      </c>
      <c r="H360" s="17">
        <v>0.76488866606715</v>
      </c>
    </row>
    <row r="361">
      <c r="A361" t="str">
        <f t="shared" si="1"/>
        <v>Move Methodnaive-bayes</v>
      </c>
      <c r="B361" s="1" t="s">
        <v>132</v>
      </c>
      <c r="D361" s="1" t="s">
        <v>79</v>
      </c>
      <c r="E361" s="1" t="s">
        <v>143</v>
      </c>
      <c r="F361" s="17">
        <v>0.63</v>
      </c>
      <c r="G361" s="17">
        <v>0.93</v>
      </c>
      <c r="H361" s="17">
        <v>0.695124442007453</v>
      </c>
    </row>
    <row r="362">
      <c r="A362" t="str">
        <f t="shared" si="1"/>
        <v>Pull Up Methoddecision-tree</v>
      </c>
      <c r="B362" s="1" t="s">
        <v>132</v>
      </c>
      <c r="D362" s="1" t="s">
        <v>81</v>
      </c>
      <c r="E362" s="1" t="s">
        <v>140</v>
      </c>
      <c r="F362" s="17">
        <v>0.96</v>
      </c>
      <c r="G362" s="17">
        <v>0.88</v>
      </c>
      <c r="H362" s="17">
        <v>0.917875962903521</v>
      </c>
    </row>
    <row r="363">
      <c r="A363" t="str">
        <f t="shared" si="1"/>
        <v>Pull Up Methodrandom-forest</v>
      </c>
      <c r="B363" s="1" t="s">
        <v>132</v>
      </c>
      <c r="D363" s="1" t="s">
        <v>81</v>
      </c>
      <c r="E363" s="1" t="s">
        <v>141</v>
      </c>
      <c r="F363" s="17">
        <v>0.99</v>
      </c>
      <c r="G363" s="17">
        <v>0.94</v>
      </c>
      <c r="H363" s="17">
        <v>0.964994605471508</v>
      </c>
    </row>
    <row r="364">
      <c r="A364" t="str">
        <f t="shared" si="1"/>
        <v>Pull Up Methodlogistic-regression</v>
      </c>
      <c r="B364" s="1" t="s">
        <v>132</v>
      </c>
      <c r="D364" s="1" t="s">
        <v>81</v>
      </c>
      <c r="E364" s="1" t="s">
        <v>142</v>
      </c>
      <c r="F364" s="17">
        <v>0.78</v>
      </c>
      <c r="G364" s="17">
        <v>0.9</v>
      </c>
      <c r="H364" s="17">
        <v>0.818950154538444</v>
      </c>
    </row>
    <row r="365">
      <c r="A365" t="str">
        <f t="shared" si="1"/>
        <v>Pull Up Methodnaive-bayes</v>
      </c>
      <c r="B365" s="1" t="s">
        <v>132</v>
      </c>
      <c r="D365" s="1" t="s">
        <v>81</v>
      </c>
      <c r="E365" s="1" t="s">
        <v>143</v>
      </c>
      <c r="F365" s="17">
        <v>0.68</v>
      </c>
      <c r="G365" s="17">
        <v>0.95</v>
      </c>
      <c r="H365" s="17">
        <v>0.752279508788986</v>
      </c>
    </row>
    <row r="366">
      <c r="A366" t="str">
        <f t="shared" si="1"/>
        <v>Push Down Methoddecision-tree</v>
      </c>
      <c r="B366" s="1" t="s">
        <v>132</v>
      </c>
      <c r="D366" s="1" t="s">
        <v>82</v>
      </c>
      <c r="E366" s="1" t="s">
        <v>140</v>
      </c>
      <c r="F366" s="17">
        <v>0.97</v>
      </c>
      <c r="G366" s="17">
        <v>0.76</v>
      </c>
      <c r="H366" s="17">
        <v>0.867076480919686</v>
      </c>
    </row>
    <row r="367">
      <c r="A367" t="str">
        <f t="shared" si="1"/>
        <v>Push Down Methodrandom-forest</v>
      </c>
      <c r="B367" s="1" t="s">
        <v>132</v>
      </c>
      <c r="D367" s="1" t="s">
        <v>82</v>
      </c>
      <c r="E367" s="1" t="s">
        <v>141</v>
      </c>
      <c r="F367" s="17">
        <v>0.97</v>
      </c>
      <c r="G367" s="17">
        <v>0.83</v>
      </c>
      <c r="H367" s="17">
        <v>0.902075682580233</v>
      </c>
    </row>
    <row r="368">
      <c r="A368" t="str">
        <f t="shared" si="1"/>
        <v>Push Down Methodlogistic-regression</v>
      </c>
      <c r="B368" s="1" t="s">
        <v>132</v>
      </c>
      <c r="D368" s="1" t="s">
        <v>82</v>
      </c>
      <c r="E368" s="1" t="s">
        <v>142</v>
      </c>
      <c r="F368" s="17">
        <v>0.75</v>
      </c>
      <c r="G368" s="17">
        <v>0.89</v>
      </c>
      <c r="H368" s="17">
        <v>0.800550854223215</v>
      </c>
    </row>
    <row r="369">
      <c r="A369" t="str">
        <f t="shared" si="1"/>
        <v>Push Down Methodnaive-bayes</v>
      </c>
      <c r="B369" s="1" t="s">
        <v>132</v>
      </c>
      <c r="D369" s="1" t="s">
        <v>82</v>
      </c>
      <c r="E369" s="1" t="s">
        <v>143</v>
      </c>
      <c r="F369" s="17">
        <v>0.66</v>
      </c>
      <c r="G369" s="17">
        <v>0.94</v>
      </c>
      <c r="H369" s="17">
        <v>0.729450742455692</v>
      </c>
    </row>
    <row r="370">
      <c r="A370" t="str">
        <f t="shared" si="1"/>
        <v>Inline Methoddecision-tree</v>
      </c>
      <c r="B370" s="1" t="s">
        <v>132</v>
      </c>
      <c r="D370" s="1" t="s">
        <v>78</v>
      </c>
      <c r="E370" s="1" t="s">
        <v>140</v>
      </c>
      <c r="F370" s="17">
        <v>0.94</v>
      </c>
      <c r="G370" s="17">
        <v>0.87</v>
      </c>
      <c r="H370" s="17">
        <v>0.904128403807546</v>
      </c>
    </row>
    <row r="371">
      <c r="A371" t="str">
        <f t="shared" si="1"/>
        <v>Inline Methodrandom-forest</v>
      </c>
      <c r="B371" s="1" t="s">
        <v>132</v>
      </c>
      <c r="D371" s="1" t="s">
        <v>78</v>
      </c>
      <c r="E371" s="1" t="s">
        <v>141</v>
      </c>
      <c r="F371" s="17">
        <v>0.97</v>
      </c>
      <c r="G371" s="17">
        <v>0.97</v>
      </c>
      <c r="H371" s="17">
        <v>0.9685845643272</v>
      </c>
    </row>
    <row r="372">
      <c r="A372" t="str">
        <f t="shared" si="1"/>
        <v>Inline Methodlogistic-regression</v>
      </c>
      <c r="B372" s="1" t="s">
        <v>132</v>
      </c>
      <c r="D372" s="1" t="s">
        <v>78</v>
      </c>
      <c r="E372" s="1" t="s">
        <v>142</v>
      </c>
      <c r="F372" s="17">
        <v>0.72</v>
      </c>
      <c r="G372" s="17">
        <v>0.88</v>
      </c>
      <c r="H372" s="17">
        <v>0.767941895681195</v>
      </c>
    </row>
    <row r="373">
      <c r="A373" t="str">
        <f t="shared" si="1"/>
        <v>Inline Methodnaive-bayes</v>
      </c>
      <c r="B373" s="1" t="s">
        <v>132</v>
      </c>
      <c r="D373" s="1" t="s">
        <v>78</v>
      </c>
      <c r="E373" s="1" t="s">
        <v>143</v>
      </c>
      <c r="F373" s="17">
        <v>0.61</v>
      </c>
      <c r="G373" s="17">
        <v>0.94</v>
      </c>
      <c r="H373" s="17">
        <v>0.672478448158326</v>
      </c>
    </row>
    <row r="374">
      <c r="A374" t="str">
        <f t="shared" si="1"/>
        <v>Extract And Move Methoddecision-tree</v>
      </c>
      <c r="B374" s="1" t="s">
        <v>132</v>
      </c>
      <c r="D374" s="1" t="s">
        <v>74</v>
      </c>
      <c r="E374" s="1" t="s">
        <v>140</v>
      </c>
      <c r="F374" s="17">
        <v>0.85</v>
      </c>
      <c r="G374" s="17">
        <v>0.75</v>
      </c>
      <c r="H374" s="17">
        <v>0.806757398314152</v>
      </c>
    </row>
    <row r="375">
      <c r="A375" t="str">
        <f t="shared" si="1"/>
        <v>Extract And Move Methodrandom-forest</v>
      </c>
      <c r="B375" s="1" t="s">
        <v>132</v>
      </c>
      <c r="D375" s="1" t="s">
        <v>74</v>
      </c>
      <c r="E375" s="1" t="s">
        <v>141</v>
      </c>
      <c r="F375" s="17">
        <v>0.9</v>
      </c>
      <c r="G375" s="17">
        <v>0.81</v>
      </c>
      <c r="H375" s="17">
        <v>0.859823252509103</v>
      </c>
    </row>
    <row r="376">
      <c r="A376" t="str">
        <f t="shared" si="1"/>
        <v>Extract And Move Methodlogistic-regression</v>
      </c>
      <c r="B376" s="1" t="s">
        <v>132</v>
      </c>
      <c r="D376" s="1" t="s">
        <v>74</v>
      </c>
      <c r="E376" s="1" t="s">
        <v>142</v>
      </c>
      <c r="F376" s="17">
        <v>0.72</v>
      </c>
      <c r="G376" s="17">
        <v>0.86</v>
      </c>
      <c r="H376" s="17">
        <v>0.765966856144713</v>
      </c>
    </row>
    <row r="377">
      <c r="A377" t="str">
        <f t="shared" si="1"/>
        <v>Extract And Move Methodnaive-bayes</v>
      </c>
      <c r="B377" s="1" t="s">
        <v>132</v>
      </c>
      <c r="D377" s="1" t="s">
        <v>74</v>
      </c>
      <c r="E377" s="1" t="s">
        <v>143</v>
      </c>
      <c r="F377" s="17">
        <v>0.63</v>
      </c>
      <c r="G377" s="17">
        <v>0.94</v>
      </c>
      <c r="H377" s="17">
        <v>0.690579546944455</v>
      </c>
    </row>
    <row r="378">
      <c r="A378" t="str">
        <f t="shared" si="1"/>
        <v>fdroidRename Variabledecision-tree</v>
      </c>
      <c r="B378" s="1" t="s">
        <v>132</v>
      </c>
      <c r="C378" s="1" t="s">
        <v>145</v>
      </c>
      <c r="D378" s="1" t="s">
        <v>91</v>
      </c>
      <c r="E378" s="1" t="s">
        <v>140</v>
      </c>
      <c r="F378" s="17">
        <v>0.98</v>
      </c>
      <c r="G378" s="17">
        <v>0.89</v>
      </c>
      <c r="H378" s="17">
        <v>0.933540952182453</v>
      </c>
    </row>
    <row r="379">
      <c r="A379" t="str">
        <f t="shared" si="1"/>
        <v>fdroidRename Variablerandom-forest</v>
      </c>
      <c r="B379" s="1" t="s">
        <v>132</v>
      </c>
      <c r="C379" s="1" t="s">
        <v>145</v>
      </c>
      <c r="D379" s="1" t="s">
        <v>91</v>
      </c>
      <c r="E379" s="1" t="s">
        <v>141</v>
      </c>
      <c r="F379" s="17">
        <v>0.99</v>
      </c>
      <c r="G379" s="17">
        <v>0.97</v>
      </c>
      <c r="H379" s="17">
        <v>0.979120102822567</v>
      </c>
    </row>
    <row r="380">
      <c r="A380" t="str">
        <f t="shared" si="1"/>
        <v>fdroidRename Variablelogistic-regression</v>
      </c>
      <c r="B380" s="1" t="s">
        <v>132</v>
      </c>
      <c r="C380" s="1" t="s">
        <v>145</v>
      </c>
      <c r="D380" s="1" t="s">
        <v>91</v>
      </c>
      <c r="E380" s="1" t="s">
        <v>142</v>
      </c>
      <c r="F380" s="17">
        <v>0.72</v>
      </c>
      <c r="G380" s="17">
        <v>0.8</v>
      </c>
      <c r="H380" s="17">
        <v>0.740882313002507</v>
      </c>
    </row>
    <row r="381">
      <c r="A381" t="str">
        <f t="shared" si="1"/>
        <v>fdroidRename Variablenaive-bayes</v>
      </c>
      <c r="B381" s="1" t="s">
        <v>132</v>
      </c>
      <c r="C381" s="1" t="s">
        <v>145</v>
      </c>
      <c r="D381" s="1" t="s">
        <v>91</v>
      </c>
      <c r="E381" s="1" t="s">
        <v>143</v>
      </c>
      <c r="F381" s="17">
        <v>0.61</v>
      </c>
      <c r="G381" s="17">
        <v>0.87</v>
      </c>
      <c r="H381" s="17">
        <v>0.652785588419197</v>
      </c>
    </row>
    <row r="382">
      <c r="A382" t="str">
        <f t="shared" si="1"/>
        <v>fdroidRename Parameterdecision-tree</v>
      </c>
      <c r="B382" s="1" t="s">
        <v>132</v>
      </c>
      <c r="C382" s="1" t="s">
        <v>145</v>
      </c>
      <c r="D382" s="1" t="s">
        <v>89</v>
      </c>
      <c r="E382" s="1" t="s">
        <v>140</v>
      </c>
      <c r="F382" s="17">
        <v>0.96</v>
      </c>
      <c r="G382" s="17">
        <v>0.85</v>
      </c>
      <c r="H382" s="17">
        <v>0.911202976587845</v>
      </c>
    </row>
    <row r="383">
      <c r="A383" t="str">
        <f t="shared" si="1"/>
        <v>fdroidRename Parameterrandom-forest</v>
      </c>
      <c r="B383" s="1" t="s">
        <v>132</v>
      </c>
      <c r="C383" s="1" t="s">
        <v>145</v>
      </c>
      <c r="D383" s="1" t="s">
        <v>89</v>
      </c>
      <c r="E383" s="1" t="s">
        <v>141</v>
      </c>
      <c r="F383" s="17">
        <v>0.97</v>
      </c>
      <c r="G383" s="17">
        <v>0.97</v>
      </c>
      <c r="H383" s="17">
        <v>0.971646702700381</v>
      </c>
    </row>
    <row r="384">
      <c r="A384" t="str">
        <f t="shared" si="1"/>
        <v>fdroidRename Parameterlogistic-regression</v>
      </c>
      <c r="B384" s="1" t="s">
        <v>132</v>
      </c>
      <c r="C384" s="1" t="s">
        <v>145</v>
      </c>
      <c r="D384" s="1" t="s">
        <v>89</v>
      </c>
      <c r="E384" s="1" t="s">
        <v>142</v>
      </c>
      <c r="F384" s="17">
        <v>0.72</v>
      </c>
      <c r="G384" s="17">
        <v>0.83</v>
      </c>
      <c r="H384" s="17">
        <v>0.753965465412709</v>
      </c>
    </row>
    <row r="385">
      <c r="A385" t="str">
        <f t="shared" si="1"/>
        <v>fdroidRename Parameternaive-bayes</v>
      </c>
      <c r="B385" s="1" t="s">
        <v>132</v>
      </c>
      <c r="C385" s="1" t="s">
        <v>145</v>
      </c>
      <c r="D385" s="1" t="s">
        <v>89</v>
      </c>
      <c r="E385" s="1" t="s">
        <v>143</v>
      </c>
      <c r="F385" s="17">
        <v>0.65</v>
      </c>
      <c r="G385" s="17">
        <v>0.87</v>
      </c>
      <c r="H385" s="17">
        <v>0.705254485670449</v>
      </c>
    </row>
    <row r="386">
      <c r="A386" t="str">
        <f t="shared" si="1"/>
        <v>fdroidReplace Variable With Attributedecision-tree</v>
      </c>
      <c r="B386" s="1" t="s">
        <v>132</v>
      </c>
      <c r="C386" s="1" t="s">
        <v>145</v>
      </c>
      <c r="D386" s="1" t="s">
        <v>93</v>
      </c>
      <c r="E386" s="1" t="s">
        <v>140</v>
      </c>
      <c r="F386" s="17">
        <v>0.9</v>
      </c>
      <c r="G386" s="17">
        <v>0.79</v>
      </c>
      <c r="H386" s="17">
        <v>0.853498120300751</v>
      </c>
    </row>
    <row r="387">
      <c r="A387" t="str">
        <f t="shared" si="1"/>
        <v>fdroidReplace Variable With Attributerandom-forest</v>
      </c>
      <c r="B387" s="1" t="s">
        <v>132</v>
      </c>
      <c r="C387" s="1" t="s">
        <v>145</v>
      </c>
      <c r="D387" s="1" t="s">
        <v>93</v>
      </c>
      <c r="E387" s="1" t="s">
        <v>141</v>
      </c>
      <c r="F387" s="17">
        <v>0.94</v>
      </c>
      <c r="G387" s="17">
        <v>0.94</v>
      </c>
      <c r="H387" s="17">
        <v>0.940195488721804</v>
      </c>
    </row>
    <row r="388">
      <c r="A388" t="str">
        <f t="shared" si="1"/>
        <v>fdroidReplace Variable With Attributelogistic-regression</v>
      </c>
      <c r="B388" s="1" t="s">
        <v>132</v>
      </c>
      <c r="C388" s="1" t="s">
        <v>145</v>
      </c>
      <c r="D388" s="1" t="s">
        <v>93</v>
      </c>
      <c r="E388" s="1" t="s">
        <v>142</v>
      </c>
      <c r="F388" s="17">
        <v>0.73</v>
      </c>
      <c r="G388" s="17">
        <v>0.8</v>
      </c>
      <c r="H388" s="17">
        <v>0.753641290726817</v>
      </c>
    </row>
    <row r="389">
      <c r="A389" t="str">
        <f t="shared" si="1"/>
        <v>fdroidReplace Variable With Attributenaive-bayes</v>
      </c>
      <c r="B389" s="1" t="s">
        <v>132</v>
      </c>
      <c r="C389" s="1" t="s">
        <v>145</v>
      </c>
      <c r="D389" s="1" t="s">
        <v>93</v>
      </c>
      <c r="E389" s="1" t="s">
        <v>143</v>
      </c>
      <c r="F389" s="17">
        <v>0.63</v>
      </c>
      <c r="G389" s="17">
        <v>0.85</v>
      </c>
      <c r="H389" s="17">
        <v>0.670062030075187</v>
      </c>
    </row>
    <row r="390">
      <c r="A390" t="str">
        <f t="shared" si="1"/>
        <v>fdroidInline Variabledecision-tree</v>
      </c>
      <c r="B390" s="1" t="s">
        <v>132</v>
      </c>
      <c r="C390" s="1" t="s">
        <v>145</v>
      </c>
      <c r="D390" s="1" t="s">
        <v>87</v>
      </c>
      <c r="E390" s="1" t="s">
        <v>140</v>
      </c>
      <c r="F390" s="17">
        <v>0.88</v>
      </c>
      <c r="G390" s="17">
        <v>0.77</v>
      </c>
      <c r="H390" s="17">
        <v>0.833859819121447</v>
      </c>
    </row>
    <row r="391">
      <c r="A391" t="str">
        <f t="shared" si="1"/>
        <v>fdroidInline Variablerandom-forest</v>
      </c>
      <c r="B391" s="1" t="s">
        <v>132</v>
      </c>
      <c r="C391" s="1" t="s">
        <v>145</v>
      </c>
      <c r="D391" s="1" t="s">
        <v>87</v>
      </c>
      <c r="E391" s="1" t="s">
        <v>141</v>
      </c>
      <c r="F391" s="17">
        <v>0.91</v>
      </c>
      <c r="G391" s="17">
        <v>0.94</v>
      </c>
      <c r="H391" s="17">
        <v>0.92494616709733</v>
      </c>
    </row>
    <row r="392">
      <c r="A392" t="str">
        <f t="shared" si="1"/>
        <v>fdroidInline Variablelogistic-regression</v>
      </c>
      <c r="B392" s="1" t="s">
        <v>132</v>
      </c>
      <c r="C392" s="1" t="s">
        <v>145</v>
      </c>
      <c r="D392" s="1" t="s">
        <v>87</v>
      </c>
      <c r="E392" s="1" t="s">
        <v>142</v>
      </c>
      <c r="F392" s="17">
        <v>0.71</v>
      </c>
      <c r="G392" s="17">
        <v>0.79</v>
      </c>
      <c r="H392" s="17">
        <v>0.73140826873385</v>
      </c>
    </row>
    <row r="393">
      <c r="A393" t="str">
        <f t="shared" si="1"/>
        <v>fdroidInline Variablenaive-bayes</v>
      </c>
      <c r="B393" s="1" t="s">
        <v>132</v>
      </c>
      <c r="C393" s="1" t="s">
        <v>145</v>
      </c>
      <c r="D393" s="1" t="s">
        <v>87</v>
      </c>
      <c r="E393" s="1" t="s">
        <v>143</v>
      </c>
      <c r="F393" s="17">
        <v>0.61</v>
      </c>
      <c r="G393" s="17">
        <v>0.88</v>
      </c>
      <c r="H393" s="17">
        <v>0.663563738156761</v>
      </c>
    </row>
    <row r="394">
      <c r="A394" t="str">
        <f t="shared" si="1"/>
        <v>fdroidParameterize Variabledecision-tree</v>
      </c>
      <c r="B394" s="1" t="s">
        <v>132</v>
      </c>
      <c r="C394" s="1" t="s">
        <v>145</v>
      </c>
      <c r="D394" s="1" t="s">
        <v>88</v>
      </c>
      <c r="E394" s="1" t="s">
        <v>140</v>
      </c>
      <c r="F394" s="17">
        <v>0.81</v>
      </c>
      <c r="G394" s="17">
        <v>0.73</v>
      </c>
      <c r="H394" s="17">
        <v>0.777491830065359</v>
      </c>
    </row>
    <row r="395">
      <c r="A395" t="str">
        <f t="shared" si="1"/>
        <v>fdroidParameterize Variablerandom-forest</v>
      </c>
      <c r="B395" s="1" t="s">
        <v>132</v>
      </c>
      <c r="C395" s="1" t="s">
        <v>145</v>
      </c>
      <c r="D395" s="1" t="s">
        <v>88</v>
      </c>
      <c r="E395" s="1" t="s">
        <v>141</v>
      </c>
      <c r="F395" s="17">
        <v>0.87</v>
      </c>
      <c r="G395" s="17">
        <v>0.83</v>
      </c>
      <c r="H395" s="17">
        <v>0.852459150326797</v>
      </c>
    </row>
    <row r="396">
      <c r="A396" t="str">
        <f t="shared" si="1"/>
        <v>fdroidParameterize Variablelogistic-regression</v>
      </c>
      <c r="B396" s="1" t="s">
        <v>132</v>
      </c>
      <c r="C396" s="1" t="s">
        <v>145</v>
      </c>
      <c r="D396" s="1" t="s">
        <v>88</v>
      </c>
      <c r="E396" s="1" t="s">
        <v>142</v>
      </c>
      <c r="F396" s="17">
        <v>0.69</v>
      </c>
      <c r="G396" s="17">
        <v>0.71</v>
      </c>
      <c r="H396" s="17">
        <v>0.697810457516339</v>
      </c>
    </row>
    <row r="397">
      <c r="A397" t="str">
        <f t="shared" si="1"/>
        <v>fdroidParameterize Variablenaive-bayes</v>
      </c>
      <c r="B397" s="1" t="s">
        <v>132</v>
      </c>
      <c r="C397" s="1" t="s">
        <v>145</v>
      </c>
      <c r="D397" s="1" t="s">
        <v>88</v>
      </c>
      <c r="E397" s="1" t="s">
        <v>143</v>
      </c>
      <c r="F397" s="17">
        <v>0.58</v>
      </c>
      <c r="G397" s="17">
        <v>0.79</v>
      </c>
      <c r="H397" s="17">
        <v>0.605127995642701</v>
      </c>
    </row>
    <row r="398">
      <c r="A398" t="str">
        <f t="shared" si="1"/>
        <v>fdroidExtract Variabledecision-tree</v>
      </c>
      <c r="B398" s="1" t="s">
        <v>132</v>
      </c>
      <c r="C398" s="1" t="s">
        <v>145</v>
      </c>
      <c r="D398" s="1" t="s">
        <v>85</v>
      </c>
      <c r="E398" s="1" t="s">
        <v>140</v>
      </c>
      <c r="F398" s="17">
        <v>0.74</v>
      </c>
      <c r="G398" s="17">
        <v>0.84</v>
      </c>
      <c r="H398" s="17">
        <v>0.773648648648648</v>
      </c>
    </row>
    <row r="399">
      <c r="A399" t="str">
        <f t="shared" si="1"/>
        <v>fdroidExtract Variablerandom-forest</v>
      </c>
      <c r="B399" s="1" t="s">
        <v>132</v>
      </c>
      <c r="C399" s="1" t="s">
        <v>145</v>
      </c>
      <c r="D399" s="1" t="s">
        <v>85</v>
      </c>
      <c r="E399" s="1" t="s">
        <v>141</v>
      </c>
      <c r="F399" s="17">
        <v>0.84</v>
      </c>
      <c r="G399" s="17">
        <v>0.78</v>
      </c>
      <c r="H399" s="17">
        <v>0.814758179231863</v>
      </c>
    </row>
    <row r="400">
      <c r="A400" t="str">
        <f t="shared" si="1"/>
        <v>fdroidExtract Variablelogistic-regression</v>
      </c>
      <c r="B400" s="1" t="s">
        <v>132</v>
      </c>
      <c r="C400" s="1" t="s">
        <v>145</v>
      </c>
      <c r="D400" s="1" t="s">
        <v>85</v>
      </c>
      <c r="E400" s="1" t="s">
        <v>142</v>
      </c>
      <c r="F400" s="17">
        <v>0.76</v>
      </c>
      <c r="G400" s="17">
        <v>0.78</v>
      </c>
      <c r="H400" s="17">
        <v>0.768456614509246</v>
      </c>
    </row>
    <row r="401">
      <c r="A401" t="str">
        <f t="shared" si="1"/>
        <v>fdroidExtract Variablenaive-bayes</v>
      </c>
      <c r="B401" s="1" t="s">
        <v>132</v>
      </c>
      <c r="C401" s="1" t="s">
        <v>145</v>
      </c>
      <c r="D401" s="1" t="s">
        <v>85</v>
      </c>
      <c r="E401" s="1" t="s">
        <v>143</v>
      </c>
      <c r="F401" s="17">
        <v>0.61</v>
      </c>
      <c r="G401" s="17">
        <v>0.88</v>
      </c>
      <c r="H401" s="17">
        <v>0.652275960170696</v>
      </c>
    </row>
    <row r="402">
      <c r="A402" t="str">
        <f t="shared" si="1"/>
        <v>Move Classdeep-learning</v>
      </c>
      <c r="B402" s="1" t="s">
        <v>132</v>
      </c>
      <c r="D402" s="1" t="s">
        <v>68</v>
      </c>
      <c r="E402" s="1" t="s">
        <v>148</v>
      </c>
      <c r="F402" s="17">
        <v>0.917252611517807</v>
      </c>
      <c r="G402" s="17">
        <v>0.974373729276464</v>
      </c>
      <c r="H402" s="17">
        <v>0.943228631617985</v>
      </c>
    </row>
    <row r="403">
      <c r="A403" t="str">
        <f t="shared" si="1"/>
        <v>Extract Classdeep-learning</v>
      </c>
      <c r="B403" s="1" t="s">
        <v>132</v>
      </c>
      <c r="D403" s="1" t="s">
        <v>58</v>
      </c>
      <c r="E403" s="1" t="s">
        <v>148</v>
      </c>
      <c r="F403" s="17">
        <v>0.802410101446971</v>
      </c>
      <c r="G403" s="17">
        <v>0.935748588182145</v>
      </c>
      <c r="H403" s="17">
        <v>0.852272444000698</v>
      </c>
    </row>
    <row r="404">
      <c r="A404" t="str">
        <f t="shared" si="1"/>
        <v>Extract Superclassdeep-learning</v>
      </c>
      <c r="B404" s="1" t="s">
        <v>132</v>
      </c>
      <c r="D404" s="1" t="s">
        <v>59</v>
      </c>
      <c r="E404" s="1" t="s">
        <v>148</v>
      </c>
      <c r="F404" s="17">
        <v>0.864964559973795</v>
      </c>
      <c r="G404" s="17">
        <v>0.935747013786024</v>
      </c>
      <c r="H404" s="17">
        <v>0.894781008059596</v>
      </c>
    </row>
    <row r="405">
      <c r="A405" t="str">
        <f t="shared" si="1"/>
        <v>Extract Interfacedeep-learning</v>
      </c>
      <c r="B405" s="1" t="s">
        <v>132</v>
      </c>
      <c r="D405" s="1" t="s">
        <v>62</v>
      </c>
      <c r="E405" s="1" t="s">
        <v>148</v>
      </c>
      <c r="F405" s="17">
        <v>0.875869379549001</v>
      </c>
      <c r="G405" s="17">
        <v>0.903954263935207</v>
      </c>
      <c r="H405" s="17">
        <v>0.886993806574559</v>
      </c>
    </row>
    <row r="406">
      <c r="A406" t="str">
        <f t="shared" si="1"/>
        <v>Extract Subclassdeep-learning</v>
      </c>
      <c r="B406" s="1" t="s">
        <v>132</v>
      </c>
      <c r="D406" s="1" t="s">
        <v>63</v>
      </c>
      <c r="E406" s="1" t="s">
        <v>148</v>
      </c>
      <c r="F406" s="17">
        <v>0.83596595564913</v>
      </c>
      <c r="G406" s="17">
        <v>0.968459801068496</v>
      </c>
      <c r="H406" s="17">
        <v>0.88890372912112</v>
      </c>
    </row>
    <row r="407">
      <c r="A407" t="str">
        <f t="shared" si="1"/>
        <v>Rename Classdeep-learning</v>
      </c>
      <c r="B407" s="1" t="s">
        <v>132</v>
      </c>
      <c r="D407" s="1" t="s">
        <v>70</v>
      </c>
      <c r="E407" s="1" t="s">
        <v>148</v>
      </c>
      <c r="F407" s="17">
        <v>0.883360825915778</v>
      </c>
      <c r="G407" s="17">
        <v>0.942112477689844</v>
      </c>
      <c r="H407" s="17">
        <v>0.908046085175391</v>
      </c>
    </row>
    <row r="408">
      <c r="A408" t="str">
        <f t="shared" si="1"/>
        <v>Move And Rename Classdeep-learning</v>
      </c>
      <c r="B408" s="1" t="s">
        <v>132</v>
      </c>
      <c r="D408" s="1" t="s">
        <v>67</v>
      </c>
      <c r="E408" s="1" t="s">
        <v>148</v>
      </c>
      <c r="F408" s="17">
        <v>0.87685463799698</v>
      </c>
      <c r="G408" s="17">
        <v>0.944979448032883</v>
      </c>
      <c r="H408" s="17">
        <v>0.906001174398121</v>
      </c>
    </row>
    <row r="409">
      <c r="A409" t="str">
        <f t="shared" si="1"/>
        <v>githubRename Methoddeep-learning</v>
      </c>
      <c r="B409" s="1" t="s">
        <v>132</v>
      </c>
      <c r="C409" s="1" t="s">
        <v>139</v>
      </c>
      <c r="D409" s="1" t="s">
        <v>83</v>
      </c>
      <c r="E409" s="1" t="s">
        <v>148</v>
      </c>
      <c r="F409" s="17">
        <v>0.79615419695771</v>
      </c>
      <c r="G409" s="17">
        <v>0.864470897229517</v>
      </c>
      <c r="H409" s="17">
        <v>0.820886638990087</v>
      </c>
    </row>
    <row r="410">
      <c r="A410" t="str">
        <f t="shared" si="1"/>
        <v>githubExtract Methoddeep-learning</v>
      </c>
      <c r="B410" s="1" t="s">
        <v>132</v>
      </c>
      <c r="C410" s="1" t="s">
        <v>139</v>
      </c>
      <c r="D410" s="1" t="s">
        <v>76</v>
      </c>
      <c r="E410" s="1" t="s">
        <v>148</v>
      </c>
      <c r="F410" s="17">
        <v>0.82394541903833</v>
      </c>
      <c r="G410" s="17">
        <v>0.899419639074811</v>
      </c>
      <c r="H410" s="17">
        <v>0.852927221892739</v>
      </c>
    </row>
    <row r="411">
      <c r="A411" t="str">
        <f t="shared" si="1"/>
        <v>githubMove Methoddeep-learning</v>
      </c>
      <c r="B411" s="1" t="s">
        <v>132</v>
      </c>
      <c r="C411" s="1" t="s">
        <v>139</v>
      </c>
      <c r="D411" s="1" t="s">
        <v>79</v>
      </c>
      <c r="E411" s="1" t="s">
        <v>148</v>
      </c>
      <c r="F411" s="17">
        <v>0.775422487660302</v>
      </c>
      <c r="G411" s="17">
        <v>0.837570493360417</v>
      </c>
      <c r="H411" s="17">
        <v>0.797272718518632</v>
      </c>
    </row>
    <row r="412">
      <c r="A412" t="str">
        <f t="shared" si="1"/>
        <v>githubPull Up Methoddeep-learning</v>
      </c>
      <c r="B412" s="1" t="s">
        <v>132</v>
      </c>
      <c r="C412" s="1" t="s">
        <v>139</v>
      </c>
      <c r="D412" s="1" t="s">
        <v>81</v>
      </c>
      <c r="E412" s="1" t="s">
        <v>148</v>
      </c>
      <c r="F412" s="17">
        <v>0.825553444396063</v>
      </c>
      <c r="G412" s="17">
        <v>0.886604662573161</v>
      </c>
      <c r="H412" s="17">
        <v>0.846724886001673</v>
      </c>
    </row>
    <row r="413">
      <c r="A413" t="str">
        <f t="shared" si="1"/>
        <v>githubPush Down Methoddeep-learning</v>
      </c>
      <c r="B413" s="1" t="s">
        <v>132</v>
      </c>
      <c r="C413" s="1" t="s">
        <v>139</v>
      </c>
      <c r="D413" s="1" t="s">
        <v>82</v>
      </c>
      <c r="E413" s="1" t="s">
        <v>148</v>
      </c>
      <c r="F413" s="17">
        <v>0.843624650703338</v>
      </c>
      <c r="G413" s="17">
        <v>0.89446643222947</v>
      </c>
      <c r="H413" s="17">
        <v>0.864121616189231</v>
      </c>
    </row>
    <row r="414">
      <c r="A414" t="str">
        <f t="shared" si="1"/>
        <v>githubInline Methoddeep-learning</v>
      </c>
      <c r="B414" s="1" t="s">
        <v>132</v>
      </c>
      <c r="C414" s="1" t="s">
        <v>139</v>
      </c>
      <c r="D414" s="1" t="s">
        <v>78</v>
      </c>
      <c r="E414" s="1" t="s">
        <v>148</v>
      </c>
      <c r="F414" s="17">
        <v>0.788332699206808</v>
      </c>
      <c r="G414" s="17">
        <v>0.855211747125161</v>
      </c>
      <c r="H414" s="17">
        <v>0.810786481010218</v>
      </c>
    </row>
    <row r="415">
      <c r="A415" t="str">
        <f t="shared" si="1"/>
        <v>githubExtract And Move Methoddeep-learning</v>
      </c>
      <c r="B415" s="1" t="s">
        <v>132</v>
      </c>
      <c r="C415" s="1" t="s">
        <v>139</v>
      </c>
      <c r="D415" s="1" t="s">
        <v>74</v>
      </c>
      <c r="E415" s="1" t="s">
        <v>148</v>
      </c>
      <c r="F415" s="17">
        <v>0.766698295426722</v>
      </c>
      <c r="G415" s="17">
        <v>0.912825101509285</v>
      </c>
      <c r="H415" s="17">
        <v>0.816583095808694</v>
      </c>
    </row>
    <row r="416">
      <c r="A416" t="str">
        <f t="shared" si="1"/>
        <v>Extract Variabledeep-learning</v>
      </c>
      <c r="B416" s="1" t="s">
        <v>132</v>
      </c>
      <c r="D416" s="1" t="s">
        <v>85</v>
      </c>
      <c r="E416" s="1" t="s">
        <v>148</v>
      </c>
      <c r="F416" s="17">
        <v>0.836901762392988</v>
      </c>
      <c r="G416" s="17">
        <v>0.891336291732374</v>
      </c>
      <c r="H416" s="17">
        <v>0.858325248302143</v>
      </c>
    </row>
    <row r="417">
      <c r="A417" t="str">
        <f t="shared" si="1"/>
        <v>Parameterize Variabledeep-learning</v>
      </c>
      <c r="B417" s="1" t="s">
        <v>132</v>
      </c>
      <c r="D417" s="1" t="s">
        <v>88</v>
      </c>
      <c r="E417" s="1" t="s">
        <v>148</v>
      </c>
      <c r="F417" s="17">
        <v>0.803701802665441</v>
      </c>
      <c r="G417" s="17">
        <v>0.833382469820681</v>
      </c>
      <c r="H417" s="17">
        <v>0.813439687332472</v>
      </c>
    </row>
    <row r="418">
      <c r="A418" t="str">
        <f t="shared" si="1"/>
        <v>Replace Variable With Attributedeep-learning</v>
      </c>
      <c r="B418" s="1" t="s">
        <v>132</v>
      </c>
      <c r="D418" s="1" t="s">
        <v>93</v>
      </c>
      <c r="E418" s="1" t="s">
        <v>148</v>
      </c>
      <c r="F418" s="17">
        <v>0.793785346190988</v>
      </c>
      <c r="G418" s="17">
        <v>0.917896508547495</v>
      </c>
      <c r="H418" s="17">
        <v>0.839364285053187</v>
      </c>
    </row>
    <row r="419">
      <c r="A419" t="str">
        <f t="shared" si="1"/>
        <v>Inline Variabledeep-learning</v>
      </c>
      <c r="B419" s="1" t="s">
        <v>132</v>
      </c>
      <c r="D419" s="1" t="s">
        <v>87</v>
      </c>
      <c r="E419" s="1" t="s">
        <v>148</v>
      </c>
      <c r="F419" s="17">
        <v>0.813663765316451</v>
      </c>
      <c r="G419" s="17">
        <v>0.824142047770801</v>
      </c>
      <c r="H419" s="17">
        <v>0.8166312567484</v>
      </c>
    </row>
    <row r="420">
      <c r="A420" t="str">
        <f t="shared" si="1"/>
        <v>Rename Variabledeep-learning</v>
      </c>
      <c r="B420" s="1" t="s">
        <v>132</v>
      </c>
      <c r="D420" s="1" t="s">
        <v>91</v>
      </c>
      <c r="E420" s="1" t="s">
        <v>148</v>
      </c>
      <c r="F420" s="17">
        <v>0.814519137262093</v>
      </c>
      <c r="G420" s="17">
        <v>0.840430213414165</v>
      </c>
      <c r="H420" s="17">
        <v>0.822564662799464</v>
      </c>
    </row>
    <row r="421">
      <c r="A421" t="str">
        <f t="shared" si="1"/>
        <v>Rename Parameterdeep-learning</v>
      </c>
      <c r="B421" s="1" t="s">
        <v>132</v>
      </c>
      <c r="D421" s="1" t="s">
        <v>89</v>
      </c>
      <c r="E421" s="1" t="s">
        <v>148</v>
      </c>
      <c r="F421" s="17">
        <v>0.82284049040831</v>
      </c>
      <c r="G421" s="17">
        <v>0.873983998619427</v>
      </c>
      <c r="H421" s="17">
        <v>0.842505305356771</v>
      </c>
    </row>
    <row r="422">
      <c r="A422" t="str">
        <f t="shared" si="1"/>
        <v>fdroidExtract Methoddeep-learning</v>
      </c>
      <c r="B422" s="1" t="s">
        <v>132</v>
      </c>
      <c r="C422" s="1" t="s">
        <v>145</v>
      </c>
      <c r="D422" s="1" t="s">
        <v>76</v>
      </c>
      <c r="E422" s="1" t="s">
        <v>148</v>
      </c>
      <c r="F422" s="17">
        <v>0.823009913541402</v>
      </c>
      <c r="G422" s="17">
        <v>0.875979336177564</v>
      </c>
      <c r="H422" s="17">
        <v>0.842745243444943</v>
      </c>
    </row>
    <row r="423">
      <c r="A423" t="str">
        <f t="shared" si="1"/>
        <v>fdroidRename Methoddeep-learning</v>
      </c>
      <c r="B423" s="1" t="s">
        <v>132</v>
      </c>
      <c r="C423" s="1" t="s">
        <v>145</v>
      </c>
      <c r="D423" s="1" t="s">
        <v>83</v>
      </c>
      <c r="E423" s="1" t="s">
        <v>148</v>
      </c>
      <c r="F423" s="17">
        <v>0.757650831054829</v>
      </c>
      <c r="G423" s="17">
        <v>0.820258898472953</v>
      </c>
      <c r="H423" s="17">
        <v>0.776752584765579</v>
      </c>
    </row>
    <row r="424">
      <c r="A424" t="str">
        <f t="shared" si="1"/>
        <v>fdroidMove Methoddeep-learning</v>
      </c>
      <c r="B424" s="1" t="s">
        <v>132</v>
      </c>
      <c r="C424" s="1" t="s">
        <v>145</v>
      </c>
      <c r="D424" s="1" t="s">
        <v>79</v>
      </c>
      <c r="E424" s="1" t="s">
        <v>148</v>
      </c>
      <c r="F424" s="17">
        <v>0.819972470885856</v>
      </c>
      <c r="G424" s="17">
        <v>0.890351966873706</v>
      </c>
      <c r="H424" s="17">
        <v>0.844265010351967</v>
      </c>
    </row>
    <row r="425">
      <c r="A425" t="str">
        <f t="shared" si="1"/>
        <v>fdroidPull Up Methoddeep-learning</v>
      </c>
      <c r="B425" s="1" t="s">
        <v>132</v>
      </c>
      <c r="C425" s="1" t="s">
        <v>145</v>
      </c>
      <c r="D425" s="1" t="s">
        <v>81</v>
      </c>
      <c r="E425" s="1" t="s">
        <v>148</v>
      </c>
      <c r="F425" s="17">
        <v>0.836942570205547</v>
      </c>
      <c r="G425" s="17">
        <v>0.90761607172616</v>
      </c>
      <c r="H425" s="17">
        <v>0.863975269139752</v>
      </c>
    </row>
    <row r="426">
      <c r="A426" t="str">
        <f t="shared" si="1"/>
        <v>fdroidInline Methoddeep-learning</v>
      </c>
      <c r="B426" s="1" t="s">
        <v>132</v>
      </c>
      <c r="C426" s="1" t="s">
        <v>145</v>
      </c>
      <c r="D426" s="1" t="s">
        <v>78</v>
      </c>
      <c r="E426" s="1" t="s">
        <v>148</v>
      </c>
      <c r="F426" s="17">
        <v>0.791396601585062</v>
      </c>
      <c r="G426" s="17">
        <v>0.809018584960076</v>
      </c>
      <c r="H426" s="17">
        <v>0.795842417822407</v>
      </c>
    </row>
    <row r="427">
      <c r="A427" t="str">
        <f t="shared" si="1"/>
        <v>fdroidPush Down Methoddeep-learning</v>
      </c>
      <c r="B427" s="1" t="s">
        <v>132</v>
      </c>
      <c r="C427" s="1" t="s">
        <v>145</v>
      </c>
      <c r="D427" s="1" t="s">
        <v>82</v>
      </c>
      <c r="E427" s="1" t="s">
        <v>148</v>
      </c>
      <c r="F427" s="17">
        <v>0.857682738706795</v>
      </c>
      <c r="G427" s="17">
        <v>0.910880829015544</v>
      </c>
      <c r="H427" s="17">
        <v>0.878497409326424</v>
      </c>
    </row>
    <row r="428">
      <c r="A428" t="str">
        <f t="shared" si="1"/>
        <v>fdroidExtract And Move Methoddeep-learning</v>
      </c>
      <c r="B428" s="1" t="s">
        <v>132</v>
      </c>
      <c r="C428" s="1" t="s">
        <v>145</v>
      </c>
      <c r="D428" s="1" t="s">
        <v>74</v>
      </c>
      <c r="E428" s="1" t="s">
        <v>148</v>
      </c>
      <c r="F428" s="17">
        <v>0.807458345419161</v>
      </c>
      <c r="G428" s="17">
        <v>0.802749656292963</v>
      </c>
      <c r="H428" s="17">
        <v>0.805205599300087</v>
      </c>
    </row>
    <row r="429">
      <c r="A429" t="str">
        <f t="shared" si="1"/>
        <v>apacheMove Classdeep-learning</v>
      </c>
      <c r="B429" s="1" t="s">
        <v>132</v>
      </c>
      <c r="C429" s="1" t="s">
        <v>144</v>
      </c>
      <c r="D429" s="1" t="s">
        <v>68</v>
      </c>
      <c r="E429" s="1" t="s">
        <v>148</v>
      </c>
      <c r="F429" s="17">
        <v>0.938594319127624</v>
      </c>
      <c r="G429" s="17">
        <v>0.968882742970606</v>
      </c>
      <c r="H429" s="17">
        <v>0.952492642626671</v>
      </c>
    </row>
    <row r="430">
      <c r="A430" t="str">
        <f t="shared" si="1"/>
        <v>apacheExtract Classdeep-learning</v>
      </c>
      <c r="B430" s="1" t="s">
        <v>132</v>
      </c>
      <c r="C430" s="1" t="s">
        <v>144</v>
      </c>
      <c r="D430" s="1" t="s">
        <v>58</v>
      </c>
      <c r="E430" s="1" t="s">
        <v>148</v>
      </c>
      <c r="F430" s="17">
        <v>0.804951880909749</v>
      </c>
      <c r="G430" s="17">
        <v>0.868804737084707</v>
      </c>
      <c r="H430" s="17">
        <v>0.828832039144771</v>
      </c>
    </row>
    <row r="431">
      <c r="A431" t="str">
        <f t="shared" si="1"/>
        <v>apacheExtract Superclassdeep-learning</v>
      </c>
      <c r="B431" s="1" t="s">
        <v>132</v>
      </c>
      <c r="C431" s="1" t="s">
        <v>144</v>
      </c>
      <c r="D431" s="1" t="s">
        <v>59</v>
      </c>
      <c r="E431" s="1" t="s">
        <v>148</v>
      </c>
      <c r="F431" s="17">
        <v>0.882760543258882</v>
      </c>
      <c r="G431" s="17">
        <v>0.910860546750345</v>
      </c>
      <c r="H431" s="17">
        <v>0.894459809240151</v>
      </c>
    </row>
    <row r="432">
      <c r="A432" t="str">
        <f t="shared" si="1"/>
        <v>apacheExtract Interfacedeep-learning</v>
      </c>
      <c r="B432" s="1" t="s">
        <v>132</v>
      </c>
      <c r="C432" s="1" t="s">
        <v>144</v>
      </c>
      <c r="D432" s="1" t="s">
        <v>62</v>
      </c>
      <c r="E432" s="1" t="s">
        <v>148</v>
      </c>
      <c r="F432" s="17">
        <v>0.862546319807944</v>
      </c>
      <c r="G432" s="17">
        <v>0.892341240293585</v>
      </c>
      <c r="H432" s="17">
        <v>0.874678225720668</v>
      </c>
    </row>
    <row r="433">
      <c r="A433" t="str">
        <f t="shared" si="1"/>
        <v>apacheExtract Subclassdeep-learning</v>
      </c>
      <c r="B433" s="1" t="s">
        <v>132</v>
      </c>
      <c r="C433" s="1" t="s">
        <v>144</v>
      </c>
      <c r="D433" s="1" t="s">
        <v>63</v>
      </c>
      <c r="E433" s="1" t="s">
        <v>148</v>
      </c>
      <c r="F433" s="17">
        <v>0.880007274859905</v>
      </c>
      <c r="G433" s="17">
        <v>0.922635889798957</v>
      </c>
      <c r="H433" s="17">
        <v>0.898230684678935</v>
      </c>
    </row>
    <row r="434">
      <c r="A434" t="str">
        <f t="shared" si="1"/>
        <v>apacheRename Classdeep-learning</v>
      </c>
      <c r="B434" s="1" t="s">
        <v>132</v>
      </c>
      <c r="C434" s="1" t="s">
        <v>144</v>
      </c>
      <c r="D434" s="1" t="s">
        <v>70</v>
      </c>
      <c r="E434" s="1" t="s">
        <v>148</v>
      </c>
      <c r="F434" s="17">
        <v>0.893362678165049</v>
      </c>
      <c r="G434" s="17">
        <v>0.938947876447876</v>
      </c>
      <c r="H434" s="17">
        <v>0.912958494208494</v>
      </c>
    </row>
    <row r="435">
      <c r="A435" t="str">
        <f t="shared" si="1"/>
        <v>apacheMove And Rename Classdeep-learning</v>
      </c>
      <c r="B435" s="1" t="s">
        <v>132</v>
      </c>
      <c r="C435" s="1" t="s">
        <v>144</v>
      </c>
      <c r="D435" s="1" t="s">
        <v>67</v>
      </c>
      <c r="E435" s="1" t="s">
        <v>148</v>
      </c>
      <c r="F435" s="17">
        <v>0.918212197159565</v>
      </c>
      <c r="G435" s="17">
        <v>0.964705882352941</v>
      </c>
      <c r="H435" s="17">
        <v>0.936601307189542</v>
      </c>
    </row>
    <row r="436">
      <c r="A436" t="str">
        <f t="shared" si="1"/>
        <v>Rename Methoddeep-learning</v>
      </c>
      <c r="B436" s="1" t="s">
        <v>132</v>
      </c>
      <c r="D436" s="1" t="s">
        <v>83</v>
      </c>
      <c r="E436" s="1" t="s">
        <v>148</v>
      </c>
      <c r="F436" s="17">
        <v>0.805294115075091</v>
      </c>
      <c r="G436" s="17">
        <v>0.818589367344557</v>
      </c>
      <c r="H436" s="17">
        <v>0.809845715648271</v>
      </c>
    </row>
    <row r="437">
      <c r="A437" t="str">
        <f t="shared" si="1"/>
        <v>Extract Methoddeep-learning</v>
      </c>
      <c r="B437" s="1" t="s">
        <v>132</v>
      </c>
      <c r="D437" s="1" t="s">
        <v>76</v>
      </c>
      <c r="E437" s="1" t="s">
        <v>148</v>
      </c>
      <c r="F437" s="17">
        <v>0.837342657079882</v>
      </c>
      <c r="G437" s="17">
        <v>0.844023370757451</v>
      </c>
      <c r="H437" s="17">
        <v>0.838475851166541</v>
      </c>
    </row>
    <row r="438">
      <c r="A438" t="str">
        <f t="shared" si="1"/>
        <v>Move Methoddeep-learning</v>
      </c>
      <c r="B438" s="1" t="s">
        <v>132</v>
      </c>
      <c r="D438" s="1" t="s">
        <v>79</v>
      </c>
      <c r="E438" s="1" t="s">
        <v>148</v>
      </c>
      <c r="F438" s="17">
        <v>0.756183574610319</v>
      </c>
      <c r="G438" s="17">
        <v>0.839793883803019</v>
      </c>
      <c r="H438" s="17">
        <v>0.781074144690787</v>
      </c>
    </row>
    <row r="439">
      <c r="A439" t="str">
        <f t="shared" si="1"/>
        <v>Pull Up Methoddeep-learning</v>
      </c>
      <c r="B439" s="1" t="s">
        <v>132</v>
      </c>
      <c r="D439" s="1" t="s">
        <v>81</v>
      </c>
      <c r="E439" s="1" t="s">
        <v>148</v>
      </c>
      <c r="F439" s="17">
        <v>0.824320990025886</v>
      </c>
      <c r="G439" s="17">
        <v>0.865040010551776</v>
      </c>
      <c r="H439" s="17">
        <v>0.838837074454268</v>
      </c>
    </row>
    <row r="440">
      <c r="A440" t="str">
        <f t="shared" si="1"/>
        <v>Push Down Methoddeep-learning</v>
      </c>
      <c r="B440" s="1" t="s">
        <v>132</v>
      </c>
      <c r="D440" s="1" t="s">
        <v>82</v>
      </c>
      <c r="E440" s="1" t="s">
        <v>148</v>
      </c>
      <c r="F440" s="17">
        <v>0.807139979700314</v>
      </c>
      <c r="G440" s="17">
        <v>0.924445154079514</v>
      </c>
      <c r="H440" s="17">
        <v>0.850439086699664</v>
      </c>
    </row>
    <row r="441">
      <c r="A441" t="str">
        <f t="shared" si="1"/>
        <v>Inline Methoddeep-learning</v>
      </c>
      <c r="B441" s="1" t="s">
        <v>132</v>
      </c>
      <c r="D441" s="1" t="s">
        <v>78</v>
      </c>
      <c r="E441" s="1" t="s">
        <v>148</v>
      </c>
      <c r="F441" s="17">
        <v>0.773414394268299</v>
      </c>
      <c r="G441" s="17">
        <v>0.848422427730243</v>
      </c>
      <c r="H441" s="17">
        <v>0.798994887571174</v>
      </c>
    </row>
    <row r="442">
      <c r="A442" t="str">
        <f t="shared" si="1"/>
        <v>Extract And Move Methoddeep-learning</v>
      </c>
      <c r="B442" s="1" t="s">
        <v>132</v>
      </c>
      <c r="D442" s="1" t="s">
        <v>74</v>
      </c>
      <c r="E442" s="1" t="s">
        <v>148</v>
      </c>
      <c r="F442" s="17">
        <v>0.785585205174383</v>
      </c>
      <c r="G442" s="17">
        <v>0.845112824907169</v>
      </c>
      <c r="H442" s="17">
        <v>0.806283548615739</v>
      </c>
    </row>
    <row r="443">
      <c r="A443" t="str">
        <f t="shared" si="1"/>
        <v>fdroidExtract Classdeep-learning</v>
      </c>
      <c r="B443" s="1" t="s">
        <v>132</v>
      </c>
      <c r="C443" s="1" t="s">
        <v>145</v>
      </c>
      <c r="D443" s="1" t="s">
        <v>58</v>
      </c>
      <c r="E443" s="1" t="s">
        <v>148</v>
      </c>
      <c r="F443" s="17">
        <v>0.846896047036185</v>
      </c>
      <c r="G443" s="17">
        <v>0.954109589041095</v>
      </c>
      <c r="H443" s="17">
        <v>0.890753424657534</v>
      </c>
    </row>
    <row r="444">
      <c r="A444" t="str">
        <f t="shared" si="1"/>
        <v>fdroidExtract Superclassdeep-learning</v>
      </c>
      <c r="B444" s="1" t="s">
        <v>132</v>
      </c>
      <c r="C444" s="1" t="s">
        <v>145</v>
      </c>
      <c r="D444" s="1" t="s">
        <v>59</v>
      </c>
      <c r="E444" s="1" t="s">
        <v>148</v>
      </c>
      <c r="F444" s="17">
        <v>0.88480738058307</v>
      </c>
      <c r="G444" s="17">
        <v>0.944520547945205</v>
      </c>
      <c r="H444" s="17">
        <v>0.910616438356164</v>
      </c>
    </row>
    <row r="445">
      <c r="A445" t="str">
        <f t="shared" si="1"/>
        <v>fdroidMove Classdeep-learning</v>
      </c>
      <c r="B445" s="1" t="s">
        <v>132</v>
      </c>
      <c r="C445" s="1" t="s">
        <v>145</v>
      </c>
      <c r="D445" s="1" t="s">
        <v>68</v>
      </c>
      <c r="E445" s="1" t="s">
        <v>148</v>
      </c>
      <c r="F445" s="17">
        <v>0.928713043751518</v>
      </c>
      <c r="G445" s="17">
        <v>0.978989504328507</v>
      </c>
      <c r="H445" s="17">
        <v>0.951861641002068</v>
      </c>
    </row>
    <row r="446">
      <c r="A446" t="str">
        <f t="shared" si="1"/>
        <v>fdroidExtract Interfacedeep-learning</v>
      </c>
      <c r="B446" s="1" t="s">
        <v>132</v>
      </c>
      <c r="C446" s="1" t="s">
        <v>145</v>
      </c>
      <c r="D446" s="1" t="s">
        <v>62</v>
      </c>
      <c r="E446" s="1" t="s">
        <v>148</v>
      </c>
      <c r="F446" s="17">
        <v>0.852921433865216</v>
      </c>
      <c r="G446" s="17">
        <v>0.952425665101721</v>
      </c>
      <c r="H446" s="17">
        <v>0.893681533646322</v>
      </c>
    </row>
    <row r="447">
      <c r="A447" t="str">
        <f t="shared" si="1"/>
        <v>fdroidExtract Subclassdeep-learning</v>
      </c>
      <c r="B447" s="1" t="s">
        <v>132</v>
      </c>
      <c r="C447" s="1" t="s">
        <v>145</v>
      </c>
      <c r="D447" s="1" t="s">
        <v>63</v>
      </c>
      <c r="E447" s="1" t="s">
        <v>148</v>
      </c>
      <c r="F447" s="17">
        <v>0.87569078040261</v>
      </c>
      <c r="G447" s="17">
        <v>0.936585365853658</v>
      </c>
      <c r="H447" s="17">
        <v>0.902439024390243</v>
      </c>
    </row>
    <row r="448">
      <c r="A448" t="str">
        <f t="shared" si="1"/>
        <v>fdroidRename Classdeep-learning</v>
      </c>
      <c r="B448" s="1" t="s">
        <v>132</v>
      </c>
      <c r="C448" s="1" t="s">
        <v>145</v>
      </c>
      <c r="D448" s="1" t="s">
        <v>70</v>
      </c>
      <c r="E448" s="1" t="s">
        <v>148</v>
      </c>
      <c r="F448" s="17">
        <v>0.896989529287916</v>
      </c>
      <c r="G448" s="17">
        <v>0.924367816091954</v>
      </c>
      <c r="H448" s="17">
        <v>0.907471264367816</v>
      </c>
    </row>
    <row r="449">
      <c r="A449" t="str">
        <f t="shared" si="1"/>
        <v>fdroidMove And Rename Classdeep-learning</v>
      </c>
      <c r="B449" s="1" t="s">
        <v>132</v>
      </c>
      <c r="C449" s="1" t="s">
        <v>145</v>
      </c>
      <c r="D449" s="1" t="s">
        <v>67</v>
      </c>
      <c r="E449" s="1" t="s">
        <v>148</v>
      </c>
      <c r="F449" s="17">
        <v>0.9</v>
      </c>
      <c r="G449" s="17">
        <v>0.96</v>
      </c>
      <c r="H449" s="17">
        <v>0.909999999999999</v>
      </c>
    </row>
    <row r="450">
      <c r="A450" t="str">
        <f t="shared" si="1"/>
        <v>apacheRename Methoddeep-learning</v>
      </c>
      <c r="B450" s="1" t="s">
        <v>132</v>
      </c>
      <c r="C450" s="1" t="s">
        <v>144</v>
      </c>
      <c r="D450" s="1" t="s">
        <v>83</v>
      </c>
      <c r="E450" s="1" t="s">
        <v>148</v>
      </c>
      <c r="F450" s="17">
        <v>0.855647812605616</v>
      </c>
      <c r="G450" s="17">
        <v>0.863877201617558</v>
      </c>
      <c r="H450" s="17">
        <v>0.85887923079046</v>
      </c>
    </row>
    <row r="451">
      <c r="A451" t="str">
        <f t="shared" si="1"/>
        <v>apacheExtract Methoddeep-learning</v>
      </c>
      <c r="B451" s="1" t="s">
        <v>132</v>
      </c>
      <c r="C451" s="1" t="s">
        <v>144</v>
      </c>
      <c r="D451" s="1" t="s">
        <v>76</v>
      </c>
      <c r="E451" s="1" t="s">
        <v>148</v>
      </c>
      <c r="F451" s="17">
        <v>0.871560289140402</v>
      </c>
      <c r="G451" s="17">
        <v>0.888835891488356</v>
      </c>
      <c r="H451" s="17">
        <v>0.878151687957825</v>
      </c>
    </row>
    <row r="452">
      <c r="A452" t="str">
        <f t="shared" si="1"/>
        <v>apachePull Up Methoddeep-learning</v>
      </c>
      <c r="B452" s="1" t="s">
        <v>132</v>
      </c>
      <c r="C452" s="1" t="s">
        <v>144</v>
      </c>
      <c r="D452" s="1" t="s">
        <v>81</v>
      </c>
      <c r="E452" s="1" t="s">
        <v>148</v>
      </c>
      <c r="F452" s="17">
        <v>0.858340563405711</v>
      </c>
      <c r="G452" s="17">
        <v>0.960821886191821</v>
      </c>
      <c r="H452" s="17">
        <v>0.900508878165667</v>
      </c>
    </row>
    <row r="453">
      <c r="A453" t="str">
        <f t="shared" si="1"/>
        <v>apacheMove Methoddeep-learning</v>
      </c>
      <c r="B453" s="1" t="s">
        <v>132</v>
      </c>
      <c r="C453" s="1" t="s">
        <v>144</v>
      </c>
      <c r="D453" s="1" t="s">
        <v>79</v>
      </c>
      <c r="E453" s="1" t="s">
        <v>148</v>
      </c>
      <c r="F453" s="17">
        <v>0.849167588919837</v>
      </c>
      <c r="G453" s="17">
        <v>0.885716817972369</v>
      </c>
      <c r="H453" s="17">
        <v>0.862721635333281</v>
      </c>
    </row>
    <row r="454">
      <c r="A454" t="str">
        <f t="shared" si="1"/>
        <v>apachePush Down Methoddeep-learning</v>
      </c>
      <c r="B454" s="1" t="s">
        <v>132</v>
      </c>
      <c r="C454" s="1" t="s">
        <v>144</v>
      </c>
      <c r="D454" s="1" t="s">
        <v>82</v>
      </c>
      <c r="E454" s="1" t="s">
        <v>148</v>
      </c>
      <c r="F454" s="17">
        <v>0.904452155965355</v>
      </c>
      <c r="G454" s="17">
        <v>0.932503076988846</v>
      </c>
      <c r="H454" s="17">
        <v>0.915254779459795</v>
      </c>
    </row>
    <row r="455">
      <c r="A455" t="str">
        <f t="shared" si="1"/>
        <v>apacheInline Methoddeep-learning</v>
      </c>
      <c r="B455" s="1" t="s">
        <v>132</v>
      </c>
      <c r="C455" s="1" t="s">
        <v>144</v>
      </c>
      <c r="D455" s="1" t="s">
        <v>78</v>
      </c>
      <c r="E455" s="1" t="s">
        <v>148</v>
      </c>
      <c r="F455" s="17">
        <v>0.823232787336523</v>
      </c>
      <c r="G455" s="17">
        <v>0.916225985385489</v>
      </c>
      <c r="H455" s="17">
        <v>0.858979047893725</v>
      </c>
    </row>
    <row r="456">
      <c r="A456" t="str">
        <f t="shared" si="1"/>
        <v>apacheExtract And Move Methoddeep-learning</v>
      </c>
      <c r="B456" s="1" t="s">
        <v>132</v>
      </c>
      <c r="C456" s="1" t="s">
        <v>144</v>
      </c>
      <c r="D456" s="1" t="s">
        <v>74</v>
      </c>
      <c r="E456" s="1" t="s">
        <v>148</v>
      </c>
      <c r="F456" s="17">
        <v>0.85121629279034</v>
      </c>
      <c r="G456" s="17">
        <v>0.884906003087821</v>
      </c>
      <c r="H456" s="17">
        <v>0.864803378439742</v>
      </c>
    </row>
    <row r="457">
      <c r="A457" t="str">
        <f t="shared" si="1"/>
        <v>githubMove Classdeep-learning</v>
      </c>
      <c r="B457" s="1" t="s">
        <v>132</v>
      </c>
      <c r="C457" s="1" t="s">
        <v>139</v>
      </c>
      <c r="D457" s="1" t="s">
        <v>68</v>
      </c>
      <c r="E457" s="1" t="s">
        <v>148</v>
      </c>
      <c r="F457" s="17">
        <v>0.925387593116741</v>
      </c>
      <c r="G457" s="17">
        <v>0.95984233586573</v>
      </c>
      <c r="H457" s="17">
        <v>0.941191030552643</v>
      </c>
    </row>
    <row r="458">
      <c r="A458" t="str">
        <f t="shared" si="1"/>
        <v>githubExtract Classdeep-learning</v>
      </c>
      <c r="B458" s="1" t="s">
        <v>132</v>
      </c>
      <c r="C458" s="1" t="s">
        <v>139</v>
      </c>
      <c r="D458" s="1" t="s">
        <v>58</v>
      </c>
      <c r="E458" s="1" t="s">
        <v>148</v>
      </c>
      <c r="F458" s="17">
        <v>0.815889332835913</v>
      </c>
      <c r="G458" s="17">
        <v>0.912222990083763</v>
      </c>
      <c r="H458" s="17">
        <v>0.852294579000584</v>
      </c>
    </row>
    <row r="459">
      <c r="A459" t="str">
        <f t="shared" si="1"/>
        <v>githubExtract Superclassdeep-learning</v>
      </c>
      <c r="B459" s="1" t="s">
        <v>132</v>
      </c>
      <c r="C459" s="1" t="s">
        <v>139</v>
      </c>
      <c r="D459" s="1" t="s">
        <v>59</v>
      </c>
      <c r="E459" s="1" t="s">
        <v>148</v>
      </c>
      <c r="F459" s="17">
        <v>0.886439286409497</v>
      </c>
      <c r="G459" s="17">
        <v>0.908745968726906</v>
      </c>
      <c r="H459" s="17">
        <v>0.895934636945786</v>
      </c>
    </row>
    <row r="460">
      <c r="A460" t="str">
        <f t="shared" si="1"/>
        <v>githubExtract Interfacedeep-learning</v>
      </c>
      <c r="B460" s="1" t="s">
        <v>132</v>
      </c>
      <c r="C460" s="1" t="s">
        <v>139</v>
      </c>
      <c r="D460" s="1" t="s">
        <v>62</v>
      </c>
      <c r="E460" s="1" t="s">
        <v>148</v>
      </c>
      <c r="F460" s="17">
        <v>0.870875762059339</v>
      </c>
      <c r="G460" s="17">
        <v>0.907652733118971</v>
      </c>
      <c r="H460" s="17">
        <v>0.886302250803858</v>
      </c>
    </row>
    <row r="461">
      <c r="A461" t="str">
        <f t="shared" si="1"/>
        <v>githubExtract Subclassdeep-learning</v>
      </c>
      <c r="B461" s="1" t="s">
        <v>132</v>
      </c>
      <c r="C461" s="1" t="s">
        <v>139</v>
      </c>
      <c r="D461" s="1" t="s">
        <v>63</v>
      </c>
      <c r="E461" s="1" t="s">
        <v>148</v>
      </c>
      <c r="F461" s="17">
        <v>0.875041884694319</v>
      </c>
      <c r="G461" s="17">
        <v>0.937909823828008</v>
      </c>
      <c r="H461" s="17">
        <v>0.900993811842958</v>
      </c>
    </row>
    <row r="462">
      <c r="A462" t="str">
        <f t="shared" si="1"/>
        <v>githubRename Classdeep-learning</v>
      </c>
      <c r="B462" s="1" t="s">
        <v>132</v>
      </c>
      <c r="C462" s="1" t="s">
        <v>139</v>
      </c>
      <c r="D462" s="1" t="s">
        <v>70</v>
      </c>
      <c r="E462" s="1" t="s">
        <v>148</v>
      </c>
      <c r="F462" s="17">
        <v>0.891563791481297</v>
      </c>
      <c r="G462" s="17">
        <v>0.940364001424916</v>
      </c>
      <c r="H462" s="17">
        <v>0.912233926894375</v>
      </c>
    </row>
    <row r="463">
      <c r="A463" t="str">
        <f t="shared" si="1"/>
        <v>githubMove And Rename Classdeep-learning</v>
      </c>
      <c r="B463" s="1" t="s">
        <v>132</v>
      </c>
      <c r="C463" s="1" t="s">
        <v>139</v>
      </c>
      <c r="D463" s="1" t="s">
        <v>67</v>
      </c>
      <c r="E463" s="1" t="s">
        <v>148</v>
      </c>
      <c r="F463" s="17">
        <v>0.899535099531285</v>
      </c>
      <c r="G463" s="17">
        <v>0.93394495412844</v>
      </c>
      <c r="H463" s="17">
        <v>0.914678899082568</v>
      </c>
    </row>
    <row r="464">
      <c r="A464" t="str">
        <f t="shared" si="1"/>
        <v>fdroidRename Variabledeep-learning</v>
      </c>
      <c r="B464" s="1" t="s">
        <v>132</v>
      </c>
      <c r="C464" s="1" t="s">
        <v>145</v>
      </c>
      <c r="D464" s="1" t="s">
        <v>91</v>
      </c>
      <c r="E464" s="1" t="s">
        <v>148</v>
      </c>
      <c r="F464" s="17">
        <v>0.846637005669462</v>
      </c>
      <c r="G464" s="17">
        <v>0.852243123664506</v>
      </c>
      <c r="H464" s="17">
        <v>0.846680726612704</v>
      </c>
    </row>
    <row r="465">
      <c r="A465" t="str">
        <f t="shared" si="1"/>
        <v>fdroidRename Parameterdeep-learning</v>
      </c>
      <c r="B465" s="1" t="s">
        <v>132</v>
      </c>
      <c r="C465" s="1" t="s">
        <v>145</v>
      </c>
      <c r="D465" s="1" t="s">
        <v>89</v>
      </c>
      <c r="E465" s="1" t="s">
        <v>148</v>
      </c>
      <c r="F465" s="17">
        <v>0.813014980770414</v>
      </c>
      <c r="G465" s="17">
        <v>0.877297786046983</v>
      </c>
      <c r="H465" s="17">
        <v>0.837034893761086</v>
      </c>
    </row>
    <row r="466">
      <c r="A466" t="str">
        <f t="shared" si="1"/>
        <v>fdroidReplace Variable With Attributedeep-learning</v>
      </c>
      <c r="B466" s="1" t="s">
        <v>132</v>
      </c>
      <c r="C466" s="1" t="s">
        <v>145</v>
      </c>
      <c r="D466" s="1" t="s">
        <v>93</v>
      </c>
      <c r="E466" s="1" t="s">
        <v>148</v>
      </c>
      <c r="F466" s="17">
        <v>0.813510817514603</v>
      </c>
      <c r="G466" s="17">
        <v>0.896648623279098</v>
      </c>
      <c r="H466" s="17">
        <v>0.843965269086358</v>
      </c>
    </row>
    <row r="467">
      <c r="A467" t="str">
        <f t="shared" si="1"/>
        <v>fdroidInline Variabledeep-learning</v>
      </c>
      <c r="B467" s="1" t="s">
        <v>132</v>
      </c>
      <c r="C467" s="1" t="s">
        <v>145</v>
      </c>
      <c r="D467" s="1" t="s">
        <v>87</v>
      </c>
      <c r="E467" s="1" t="s">
        <v>148</v>
      </c>
      <c r="F467" s="17">
        <v>0.797963675602386</v>
      </c>
      <c r="G467" s="17">
        <v>0.836409647655533</v>
      </c>
      <c r="H467" s="17">
        <v>0.810851454162844</v>
      </c>
    </row>
    <row r="468">
      <c r="A468" t="str">
        <f t="shared" si="1"/>
        <v>fdroidParameterize Variabledeep-learning</v>
      </c>
      <c r="B468" s="1" t="s">
        <v>132</v>
      </c>
      <c r="C468" s="1" t="s">
        <v>145</v>
      </c>
      <c r="D468" s="1" t="s">
        <v>88</v>
      </c>
      <c r="E468" s="1" t="s">
        <v>148</v>
      </c>
      <c r="F468" s="17">
        <v>0.794432948853684</v>
      </c>
      <c r="G468" s="17">
        <v>0.82140221402214</v>
      </c>
      <c r="H468" s="17">
        <v>0.803321033210332</v>
      </c>
    </row>
    <row r="469">
      <c r="A469" t="str">
        <f t="shared" si="1"/>
        <v>fdroidExtract Variabledeep-learning</v>
      </c>
      <c r="B469" s="1" t="s">
        <v>132</v>
      </c>
      <c r="C469" s="1" t="s">
        <v>145</v>
      </c>
      <c r="D469" s="1" t="s">
        <v>85</v>
      </c>
      <c r="E469" s="1" t="s">
        <v>148</v>
      </c>
      <c r="F469" s="17">
        <v>0.813819532002758</v>
      </c>
      <c r="G469" s="17">
        <v>0.865087719298245</v>
      </c>
      <c r="H469" s="17">
        <v>0.832140350877193</v>
      </c>
    </row>
    <row r="470">
      <c r="A470" t="str">
        <f t="shared" si="1"/>
        <v>apacheRename Parameterdeep-learning</v>
      </c>
      <c r="B470" s="1" t="s">
        <v>132</v>
      </c>
      <c r="C470" s="1" t="s">
        <v>144</v>
      </c>
      <c r="D470" s="1" t="s">
        <v>89</v>
      </c>
      <c r="E470" s="1" t="s">
        <v>148</v>
      </c>
      <c r="F470" s="17">
        <v>0.890139293670244</v>
      </c>
      <c r="G470" s="17">
        <v>0.91127553336299</v>
      </c>
      <c r="H470" s="17">
        <v>0.89858115931163</v>
      </c>
    </row>
    <row r="471">
      <c r="A471" t="str">
        <f t="shared" si="1"/>
        <v>apacheRename Variabledeep-learning</v>
      </c>
      <c r="B471" s="1" t="s">
        <v>132</v>
      </c>
      <c r="C471" s="1" t="s">
        <v>144</v>
      </c>
      <c r="D471" s="1" t="s">
        <v>91</v>
      </c>
      <c r="E471" s="1" t="s">
        <v>148</v>
      </c>
      <c r="F471" s="17">
        <v>0.898797736304766</v>
      </c>
      <c r="G471" s="17">
        <v>0.845409377984875</v>
      </c>
      <c r="H471" s="17">
        <v>0.873068775005598</v>
      </c>
    </row>
    <row r="472">
      <c r="A472" t="str">
        <f t="shared" si="1"/>
        <v>apacheInline Variabledeep-learning</v>
      </c>
      <c r="B472" s="1" t="s">
        <v>132</v>
      </c>
      <c r="C472" s="1" t="s">
        <v>144</v>
      </c>
      <c r="D472" s="1" t="s">
        <v>87</v>
      </c>
      <c r="E472" s="1" t="s">
        <v>148</v>
      </c>
      <c r="F472" s="17">
        <v>0.841809918467526</v>
      </c>
      <c r="G472" s="17">
        <v>0.937322816680029</v>
      </c>
      <c r="H472" s="17">
        <v>0.880163945075943</v>
      </c>
    </row>
    <row r="473">
      <c r="A473" t="str">
        <f t="shared" si="1"/>
        <v>apacheParameterize Variabledeep-learning</v>
      </c>
      <c r="B473" s="1" t="s">
        <v>132</v>
      </c>
      <c r="C473" s="1" t="s">
        <v>144</v>
      </c>
      <c r="D473" s="1" t="s">
        <v>88</v>
      </c>
      <c r="E473" s="1" t="s">
        <v>148</v>
      </c>
      <c r="F473" s="17">
        <v>0.876435432712101</v>
      </c>
      <c r="G473" s="17">
        <v>0.90926724137931</v>
      </c>
      <c r="H473" s="17">
        <v>0.889870689655172</v>
      </c>
    </row>
    <row r="474">
      <c r="A474" t="str">
        <f t="shared" si="1"/>
        <v>apacheReplace Variable With Attributedeep-learning</v>
      </c>
      <c r="B474" s="1" t="s">
        <v>132</v>
      </c>
      <c r="C474" s="1" t="s">
        <v>144</v>
      </c>
      <c r="D474" s="1" t="s">
        <v>93</v>
      </c>
      <c r="E474" s="1" t="s">
        <v>148</v>
      </c>
      <c r="F474" s="17">
        <v>0.899242597196159</v>
      </c>
      <c r="G474" s="17">
        <v>0.91316539694897</v>
      </c>
      <c r="H474" s="17">
        <v>0.905142078629817</v>
      </c>
    </row>
    <row r="475">
      <c r="A475" t="str">
        <f t="shared" si="1"/>
        <v>apacheExtract Variabledeep-learning</v>
      </c>
      <c r="B475" s="1" t="s">
        <v>132</v>
      </c>
      <c r="C475" s="1" t="s">
        <v>144</v>
      </c>
      <c r="D475" s="1" t="s">
        <v>85</v>
      </c>
      <c r="E475" s="1" t="s">
        <v>148</v>
      </c>
      <c r="F475" s="17">
        <v>0.9084873193497</v>
      </c>
      <c r="G475" s="17">
        <v>0.902331210443822</v>
      </c>
      <c r="H475" s="17">
        <v>0.905475864531873</v>
      </c>
    </row>
    <row r="476">
      <c r="A476" t="str">
        <f t="shared" si="1"/>
        <v>githubRename Parameterdeep-learning</v>
      </c>
      <c r="B476" s="1" t="s">
        <v>132</v>
      </c>
      <c r="C476" s="1" t="s">
        <v>139</v>
      </c>
      <c r="D476" s="1" t="s">
        <v>89</v>
      </c>
      <c r="E476" s="1" t="s">
        <v>148</v>
      </c>
      <c r="F476" s="17">
        <v>0.832896776137012</v>
      </c>
      <c r="G476" s="17">
        <v>0.858989622322484</v>
      </c>
      <c r="H476" s="17">
        <v>0.841831116456204</v>
      </c>
    </row>
    <row r="477">
      <c r="A477" t="str">
        <f t="shared" si="1"/>
        <v>githubExtract Variabledeep-learning</v>
      </c>
      <c r="B477" s="1" t="s">
        <v>132</v>
      </c>
      <c r="C477" s="1" t="s">
        <v>139</v>
      </c>
      <c r="D477" s="1" t="s">
        <v>85</v>
      </c>
      <c r="E477" s="1" t="s">
        <v>148</v>
      </c>
      <c r="F477" s="17">
        <v>0.831309591761643</v>
      </c>
      <c r="G477" s="17">
        <v>0.903458670685998</v>
      </c>
      <c r="H477" s="17">
        <v>0.859716979454277</v>
      </c>
    </row>
    <row r="478">
      <c r="A478" t="str">
        <f t="shared" si="1"/>
        <v>githubParameterize Variabledeep-learning</v>
      </c>
      <c r="B478" s="1" t="s">
        <v>132</v>
      </c>
      <c r="C478" s="1" t="s">
        <v>139</v>
      </c>
      <c r="D478" s="1" t="s">
        <v>88</v>
      </c>
      <c r="E478" s="1" t="s">
        <v>148</v>
      </c>
      <c r="F478" s="17">
        <v>0.811387041083641</v>
      </c>
      <c r="G478" s="17">
        <v>0.835271837497163</v>
      </c>
      <c r="H478" s="17">
        <v>0.816013177940196</v>
      </c>
    </row>
    <row r="479">
      <c r="A479" t="str">
        <f t="shared" si="1"/>
        <v>githubReplace Variable With Attributedeep-learning</v>
      </c>
      <c r="B479" s="1" t="s">
        <v>132</v>
      </c>
      <c r="C479" s="1" t="s">
        <v>139</v>
      </c>
      <c r="D479" s="1" t="s">
        <v>93</v>
      </c>
      <c r="E479" s="1" t="s">
        <v>148</v>
      </c>
      <c r="F479" s="17">
        <v>0.849637818798994</v>
      </c>
      <c r="G479" s="17">
        <v>0.856071773281595</v>
      </c>
      <c r="H479" s="17">
        <v>0.851486857024117</v>
      </c>
    </row>
    <row r="480">
      <c r="A480" t="str">
        <f t="shared" si="1"/>
        <v>githubInline Variabledeep-learning</v>
      </c>
      <c r="B480" s="1" t="s">
        <v>132</v>
      </c>
      <c r="C480" s="1" t="s">
        <v>139</v>
      </c>
      <c r="D480" s="1" t="s">
        <v>87</v>
      </c>
      <c r="E480" s="1" t="s">
        <v>148</v>
      </c>
      <c r="F480" s="17">
        <v>0.806839214861238</v>
      </c>
      <c r="G480" s="17">
        <v>0.849477524216823</v>
      </c>
      <c r="H480" s="17">
        <v>0.82240748296935</v>
      </c>
    </row>
    <row r="481">
      <c r="A481" t="str">
        <f t="shared" si="1"/>
        <v>githubRename Variabledeep-learning</v>
      </c>
      <c r="B481" s="1" t="s">
        <v>132</v>
      </c>
      <c r="C481" s="1" t="s">
        <v>139</v>
      </c>
      <c r="D481" s="1" t="s">
        <v>91</v>
      </c>
      <c r="E481" s="1" t="s">
        <v>148</v>
      </c>
      <c r="F481" s="17">
        <v>0.819388463039971</v>
      </c>
      <c r="G481" s="17">
        <v>0.854424429628884</v>
      </c>
      <c r="H481" s="17">
        <v>0.832364951662933</v>
      </c>
    </row>
    <row r="482">
      <c r="F482" s="17"/>
      <c r="G482" s="17"/>
      <c r="H482" s="17"/>
    </row>
    <row r="483">
      <c r="F483" s="17"/>
      <c r="G483" s="17"/>
      <c r="H483" s="17"/>
    </row>
    <row r="484">
      <c r="F484" s="17"/>
      <c r="G484" s="17"/>
      <c r="H484" s="17"/>
    </row>
    <row r="485">
      <c r="F485" s="17"/>
      <c r="G485" s="17"/>
      <c r="H485" s="17"/>
    </row>
    <row r="486">
      <c r="F486" s="17"/>
      <c r="G486" s="17"/>
      <c r="H486" s="17"/>
    </row>
    <row r="487">
      <c r="F487" s="17"/>
      <c r="G487" s="17"/>
      <c r="H487" s="17"/>
    </row>
    <row r="488">
      <c r="F488" s="17"/>
      <c r="G488" s="17"/>
      <c r="H488" s="17"/>
    </row>
    <row r="489">
      <c r="F489" s="17"/>
      <c r="G489" s="17"/>
      <c r="H489" s="17"/>
    </row>
    <row r="490">
      <c r="F490" s="17"/>
      <c r="G490" s="17"/>
      <c r="H490" s="17"/>
    </row>
    <row r="491">
      <c r="F491" s="17"/>
      <c r="G491" s="17"/>
      <c r="H491" s="17"/>
    </row>
    <row r="492">
      <c r="F492" s="17"/>
      <c r="G492" s="17"/>
      <c r="H492" s="17"/>
    </row>
    <row r="493">
      <c r="F493" s="17"/>
      <c r="G493" s="17"/>
      <c r="H493" s="17"/>
    </row>
    <row r="494">
      <c r="F494" s="17"/>
      <c r="G494" s="17"/>
      <c r="H494" s="17"/>
    </row>
    <row r="495">
      <c r="F495" s="17"/>
      <c r="G495" s="17"/>
      <c r="H495" s="17"/>
    </row>
    <row r="496">
      <c r="F496" s="17"/>
      <c r="G496" s="17"/>
      <c r="H496" s="17"/>
    </row>
    <row r="497">
      <c r="F497" s="17"/>
      <c r="G497" s="17"/>
      <c r="H497" s="17"/>
    </row>
    <row r="498">
      <c r="F498" s="17"/>
      <c r="G498" s="17"/>
      <c r="H498" s="17"/>
    </row>
    <row r="499">
      <c r="F499" s="17"/>
      <c r="G499" s="17"/>
      <c r="H499" s="17"/>
    </row>
    <row r="500">
      <c r="F500" s="17"/>
      <c r="G500" s="17"/>
      <c r="H500" s="17"/>
    </row>
    <row r="501">
      <c r="F501" s="17"/>
      <c r="G501" s="17"/>
      <c r="H501" s="17"/>
    </row>
    <row r="502">
      <c r="F502" s="17"/>
      <c r="G502" s="17"/>
      <c r="H502" s="17"/>
    </row>
    <row r="503">
      <c r="F503" s="17"/>
      <c r="G503" s="17"/>
      <c r="H503" s="17"/>
    </row>
    <row r="504">
      <c r="F504" s="17"/>
      <c r="G504" s="17"/>
      <c r="H504" s="17"/>
    </row>
    <row r="505">
      <c r="F505" s="17"/>
      <c r="G505" s="17"/>
      <c r="H505" s="17"/>
    </row>
    <row r="506">
      <c r="F506" s="17"/>
      <c r="G506" s="17"/>
      <c r="H506" s="17"/>
    </row>
    <row r="507">
      <c r="F507" s="17"/>
      <c r="G507" s="17"/>
      <c r="H507" s="17"/>
    </row>
    <row r="508">
      <c r="F508" s="17"/>
      <c r="G508" s="17"/>
      <c r="H508" s="17"/>
    </row>
    <row r="509">
      <c r="F509" s="17"/>
      <c r="G509" s="17"/>
      <c r="H509" s="17"/>
    </row>
    <row r="510">
      <c r="F510" s="17"/>
      <c r="G510" s="17"/>
      <c r="H510" s="17"/>
    </row>
    <row r="511">
      <c r="F511" s="17"/>
      <c r="G511" s="17"/>
      <c r="H511" s="17"/>
    </row>
    <row r="512">
      <c r="F512" s="17"/>
      <c r="G512" s="17"/>
      <c r="H512" s="17"/>
    </row>
    <row r="513">
      <c r="F513" s="17"/>
      <c r="G513" s="17"/>
      <c r="H513" s="17"/>
    </row>
    <row r="514">
      <c r="F514" s="17"/>
      <c r="G514" s="17"/>
      <c r="H514" s="17"/>
    </row>
    <row r="515">
      <c r="F515" s="17"/>
      <c r="G515" s="17"/>
      <c r="H515" s="17"/>
    </row>
    <row r="516">
      <c r="F516" s="17"/>
      <c r="G516" s="17"/>
      <c r="H516" s="17"/>
    </row>
    <row r="517">
      <c r="F517" s="17"/>
      <c r="G517" s="17"/>
      <c r="H517" s="17"/>
    </row>
    <row r="518">
      <c r="F518" s="17"/>
      <c r="G518" s="17"/>
      <c r="H518" s="17"/>
    </row>
    <row r="519">
      <c r="F519" s="17"/>
      <c r="G519" s="17"/>
      <c r="H519" s="17"/>
    </row>
    <row r="520">
      <c r="F520" s="17"/>
      <c r="G520" s="17"/>
      <c r="H520" s="17"/>
    </row>
    <row r="521">
      <c r="F521" s="17"/>
      <c r="G521" s="17"/>
      <c r="H521" s="17"/>
    </row>
    <row r="522">
      <c r="F522" s="17"/>
      <c r="G522" s="17"/>
      <c r="H522" s="17"/>
    </row>
    <row r="523">
      <c r="F523" s="17"/>
      <c r="G523" s="17"/>
      <c r="H523" s="17"/>
    </row>
    <row r="524">
      <c r="F524" s="17"/>
      <c r="G524" s="17"/>
      <c r="H524" s="17"/>
    </row>
    <row r="525">
      <c r="F525" s="17"/>
      <c r="G525" s="17"/>
      <c r="H525" s="17"/>
    </row>
    <row r="526">
      <c r="F526" s="17"/>
      <c r="G526" s="17"/>
      <c r="H526" s="17"/>
    </row>
    <row r="527">
      <c r="F527" s="17"/>
      <c r="G527" s="17"/>
      <c r="H527" s="17"/>
    </row>
    <row r="528">
      <c r="F528" s="17"/>
      <c r="G528" s="17"/>
      <c r="H528" s="17"/>
    </row>
    <row r="529">
      <c r="F529" s="17"/>
      <c r="G529" s="17"/>
      <c r="H529" s="17"/>
    </row>
    <row r="530">
      <c r="F530" s="17"/>
      <c r="G530" s="17"/>
      <c r="H530" s="17"/>
    </row>
    <row r="531">
      <c r="F531" s="17"/>
      <c r="G531" s="17"/>
      <c r="H531" s="17"/>
    </row>
    <row r="532">
      <c r="F532" s="17"/>
      <c r="G532" s="17"/>
      <c r="H532" s="17"/>
    </row>
    <row r="533">
      <c r="F533" s="17"/>
      <c r="G533" s="17"/>
      <c r="H533" s="17"/>
    </row>
    <row r="534">
      <c r="F534" s="17"/>
      <c r="G534" s="17"/>
      <c r="H534" s="17"/>
    </row>
    <row r="535">
      <c r="F535" s="17"/>
      <c r="G535" s="17"/>
      <c r="H535" s="17"/>
    </row>
    <row r="536">
      <c r="F536" s="17"/>
      <c r="G536" s="17"/>
      <c r="H536" s="17"/>
    </row>
    <row r="537">
      <c r="F537" s="17"/>
      <c r="G537" s="17"/>
      <c r="H537" s="17"/>
    </row>
    <row r="538">
      <c r="F538" s="17"/>
      <c r="G538" s="17"/>
      <c r="H538" s="17"/>
    </row>
    <row r="539">
      <c r="F539" s="17"/>
      <c r="G539" s="17"/>
      <c r="H539" s="17"/>
    </row>
    <row r="540">
      <c r="F540" s="17"/>
      <c r="G540" s="17"/>
      <c r="H540" s="17"/>
    </row>
    <row r="541">
      <c r="F541" s="17"/>
      <c r="G541" s="17"/>
      <c r="H541" s="17"/>
    </row>
    <row r="542">
      <c r="F542" s="17"/>
      <c r="G542" s="17"/>
      <c r="H542" s="17"/>
    </row>
    <row r="543">
      <c r="F543" s="17"/>
      <c r="G543" s="17"/>
      <c r="H543" s="17"/>
    </row>
    <row r="544">
      <c r="F544" s="17"/>
      <c r="G544" s="17"/>
      <c r="H544" s="17"/>
    </row>
    <row r="545">
      <c r="F545" s="17"/>
      <c r="G545" s="17"/>
      <c r="H545" s="17"/>
    </row>
    <row r="546">
      <c r="F546" s="17"/>
      <c r="G546" s="17"/>
      <c r="H546" s="17"/>
    </row>
    <row r="547">
      <c r="F547" s="17"/>
      <c r="G547" s="17"/>
      <c r="H547" s="17"/>
    </row>
    <row r="548">
      <c r="F548" s="17"/>
      <c r="G548" s="17"/>
      <c r="H548" s="17"/>
    </row>
    <row r="549">
      <c r="F549" s="17"/>
      <c r="G549" s="17"/>
      <c r="H549" s="17"/>
    </row>
    <row r="550">
      <c r="F550" s="17"/>
      <c r="G550" s="17"/>
      <c r="H550" s="17"/>
    </row>
    <row r="551">
      <c r="F551" s="17"/>
      <c r="G551" s="17"/>
      <c r="H551" s="17"/>
    </row>
    <row r="552">
      <c r="F552" s="17"/>
      <c r="G552" s="17"/>
      <c r="H552" s="17"/>
    </row>
    <row r="553">
      <c r="F553" s="17"/>
      <c r="G553" s="17"/>
      <c r="H553" s="17"/>
    </row>
    <row r="554">
      <c r="F554" s="17"/>
      <c r="G554" s="17"/>
      <c r="H554" s="17"/>
    </row>
    <row r="555">
      <c r="F555" s="17"/>
      <c r="G555" s="17"/>
      <c r="H555" s="17"/>
    </row>
    <row r="556">
      <c r="F556" s="17"/>
      <c r="G556" s="17"/>
      <c r="H556" s="17"/>
    </row>
    <row r="557">
      <c r="F557" s="17"/>
      <c r="G557" s="17"/>
      <c r="H557" s="17"/>
    </row>
    <row r="558">
      <c r="F558" s="17"/>
      <c r="G558" s="17"/>
      <c r="H558" s="17"/>
    </row>
    <row r="559">
      <c r="F559" s="17"/>
      <c r="G559" s="17"/>
      <c r="H559" s="17"/>
    </row>
    <row r="560">
      <c r="F560" s="17"/>
      <c r="G560" s="17"/>
      <c r="H560" s="17"/>
    </row>
    <row r="561">
      <c r="F561" s="17"/>
      <c r="G561" s="17"/>
      <c r="H561" s="17"/>
    </row>
    <row r="562">
      <c r="F562" s="17"/>
      <c r="G562" s="17"/>
      <c r="H562" s="17"/>
    </row>
    <row r="563">
      <c r="F563" s="17"/>
      <c r="G563" s="17"/>
      <c r="H563" s="17"/>
    </row>
    <row r="564">
      <c r="F564" s="17"/>
      <c r="G564" s="17"/>
      <c r="H564" s="17"/>
    </row>
    <row r="565">
      <c r="F565" s="17"/>
      <c r="G565" s="17"/>
      <c r="H565" s="17"/>
    </row>
    <row r="566">
      <c r="F566" s="17"/>
      <c r="G566" s="17"/>
      <c r="H566" s="17"/>
    </row>
    <row r="567">
      <c r="F567" s="17"/>
      <c r="G567" s="17"/>
      <c r="H567" s="17"/>
    </row>
    <row r="568">
      <c r="F568" s="17"/>
      <c r="G568" s="17"/>
      <c r="H568" s="17"/>
    </row>
    <row r="569">
      <c r="F569" s="17"/>
      <c r="G569" s="17"/>
      <c r="H569" s="17"/>
    </row>
    <row r="570">
      <c r="F570" s="17"/>
      <c r="G570" s="17"/>
      <c r="H570" s="17"/>
    </row>
    <row r="571">
      <c r="F571" s="17"/>
      <c r="G571" s="17"/>
      <c r="H571" s="17"/>
    </row>
    <row r="572">
      <c r="F572" s="17"/>
      <c r="G572" s="17"/>
      <c r="H572" s="17"/>
    </row>
    <row r="573">
      <c r="F573" s="17"/>
      <c r="G573" s="17"/>
      <c r="H573" s="17"/>
    </row>
    <row r="574">
      <c r="F574" s="17"/>
      <c r="G574" s="17"/>
      <c r="H574" s="17"/>
    </row>
    <row r="575">
      <c r="F575" s="17"/>
      <c r="G575" s="17"/>
      <c r="H575" s="17"/>
    </row>
    <row r="576">
      <c r="F576" s="17"/>
      <c r="G576" s="17"/>
      <c r="H576" s="17"/>
    </row>
    <row r="577">
      <c r="F577" s="17"/>
      <c r="G577" s="17"/>
      <c r="H577" s="17"/>
    </row>
    <row r="578">
      <c r="F578" s="17"/>
      <c r="G578" s="17"/>
      <c r="H578" s="17"/>
    </row>
    <row r="579">
      <c r="F579" s="17"/>
      <c r="G579" s="17"/>
      <c r="H579" s="17"/>
    </row>
    <row r="580">
      <c r="F580" s="17"/>
      <c r="G580" s="17"/>
      <c r="H580" s="17"/>
    </row>
    <row r="581">
      <c r="F581" s="17"/>
      <c r="G581" s="17"/>
      <c r="H581" s="17"/>
    </row>
    <row r="582">
      <c r="F582" s="17"/>
      <c r="G582" s="17"/>
      <c r="H582" s="17"/>
    </row>
    <row r="583">
      <c r="F583" s="17"/>
      <c r="G583" s="17"/>
      <c r="H583" s="17"/>
    </row>
    <row r="584">
      <c r="F584" s="17"/>
      <c r="G584" s="17"/>
      <c r="H584" s="17"/>
    </row>
    <row r="585">
      <c r="F585" s="17"/>
      <c r="G585" s="17"/>
      <c r="H585" s="17"/>
    </row>
    <row r="586">
      <c r="F586" s="17"/>
      <c r="G586" s="17"/>
      <c r="H586" s="17"/>
    </row>
    <row r="587">
      <c r="F587" s="17"/>
      <c r="G587" s="17"/>
      <c r="H587" s="17"/>
    </row>
    <row r="588">
      <c r="F588" s="17"/>
      <c r="G588" s="17"/>
      <c r="H588" s="17"/>
    </row>
    <row r="589">
      <c r="F589" s="17"/>
      <c r="G589" s="17"/>
      <c r="H589" s="17"/>
    </row>
    <row r="590">
      <c r="F590" s="17"/>
      <c r="G590" s="17"/>
      <c r="H590" s="17"/>
    </row>
    <row r="591">
      <c r="F591" s="17"/>
      <c r="G591" s="17"/>
      <c r="H591" s="17"/>
    </row>
    <row r="592">
      <c r="F592" s="17"/>
      <c r="G592" s="17"/>
      <c r="H592" s="17"/>
    </row>
    <row r="593">
      <c r="F593" s="17"/>
      <c r="G593" s="17"/>
      <c r="H593" s="17"/>
    </row>
    <row r="594">
      <c r="F594" s="17"/>
      <c r="G594" s="17"/>
      <c r="H594" s="17"/>
    </row>
    <row r="595">
      <c r="F595" s="17"/>
      <c r="G595" s="17"/>
      <c r="H595" s="17"/>
    </row>
    <row r="596">
      <c r="F596" s="17"/>
      <c r="G596" s="17"/>
      <c r="H596" s="17"/>
    </row>
    <row r="597">
      <c r="F597" s="17"/>
      <c r="G597" s="17"/>
      <c r="H597" s="17"/>
    </row>
    <row r="598">
      <c r="F598" s="17"/>
      <c r="G598" s="17"/>
      <c r="H598" s="17"/>
    </row>
    <row r="599">
      <c r="F599" s="17"/>
      <c r="G599" s="17"/>
      <c r="H599" s="17"/>
    </row>
    <row r="600">
      <c r="F600" s="17"/>
      <c r="G600" s="17"/>
      <c r="H600" s="17"/>
    </row>
    <row r="601">
      <c r="F601" s="17"/>
      <c r="G601" s="17"/>
      <c r="H601" s="17"/>
    </row>
    <row r="602">
      <c r="F602" s="17"/>
      <c r="G602" s="17"/>
      <c r="H602" s="17"/>
    </row>
    <row r="603">
      <c r="F603" s="17"/>
      <c r="G603" s="17"/>
      <c r="H603" s="17"/>
    </row>
    <row r="604">
      <c r="F604" s="17"/>
      <c r="G604" s="17"/>
      <c r="H604" s="17"/>
    </row>
    <row r="605">
      <c r="F605" s="17"/>
      <c r="G605" s="17"/>
      <c r="H605" s="17"/>
    </row>
    <row r="606">
      <c r="F606" s="17"/>
      <c r="G606" s="17"/>
      <c r="H606" s="17"/>
    </row>
    <row r="607">
      <c r="F607" s="17"/>
      <c r="G607" s="17"/>
      <c r="H607" s="17"/>
    </row>
    <row r="608">
      <c r="F608" s="17"/>
      <c r="G608" s="17"/>
      <c r="H608" s="17"/>
    </row>
    <row r="609">
      <c r="F609" s="17"/>
      <c r="G609" s="17"/>
      <c r="H609" s="17"/>
    </row>
    <row r="610">
      <c r="F610" s="17"/>
      <c r="G610" s="17"/>
      <c r="H610" s="17"/>
    </row>
    <row r="611">
      <c r="F611" s="17"/>
      <c r="G611" s="17"/>
      <c r="H611" s="17"/>
    </row>
    <row r="612">
      <c r="F612" s="17"/>
      <c r="G612" s="17"/>
      <c r="H612" s="17"/>
    </row>
    <row r="613">
      <c r="F613" s="17"/>
      <c r="G613" s="17"/>
      <c r="H613" s="17"/>
    </row>
    <row r="614">
      <c r="F614" s="17"/>
      <c r="G614" s="17"/>
      <c r="H614" s="17"/>
    </row>
    <row r="615">
      <c r="F615" s="17"/>
      <c r="G615" s="17"/>
      <c r="H615" s="17"/>
    </row>
    <row r="616">
      <c r="F616" s="17"/>
      <c r="G616" s="17"/>
      <c r="H616" s="17"/>
    </row>
    <row r="617">
      <c r="F617" s="17"/>
      <c r="G617" s="17"/>
      <c r="H617" s="17"/>
    </row>
    <row r="618">
      <c r="F618" s="17"/>
      <c r="G618" s="17"/>
      <c r="H618" s="17"/>
    </row>
    <row r="619">
      <c r="F619" s="17"/>
      <c r="G619" s="17"/>
      <c r="H619" s="17"/>
    </row>
    <row r="620">
      <c r="F620" s="17"/>
      <c r="G620" s="17"/>
      <c r="H620" s="17"/>
    </row>
    <row r="621">
      <c r="F621" s="17"/>
      <c r="G621" s="17"/>
      <c r="H621" s="17"/>
    </row>
    <row r="622">
      <c r="F622" s="17"/>
      <c r="G622" s="17"/>
      <c r="H622" s="17"/>
    </row>
    <row r="623">
      <c r="F623" s="17"/>
      <c r="G623" s="17"/>
      <c r="H623" s="17"/>
    </row>
    <row r="624">
      <c r="F624" s="17"/>
      <c r="G624" s="17"/>
      <c r="H624" s="17"/>
    </row>
    <row r="625">
      <c r="F625" s="17"/>
      <c r="G625" s="17"/>
      <c r="H625" s="17"/>
    </row>
    <row r="626">
      <c r="F626" s="17"/>
      <c r="G626" s="17"/>
      <c r="H626" s="17"/>
    </row>
    <row r="627">
      <c r="F627" s="17"/>
      <c r="G627" s="17"/>
      <c r="H627" s="17"/>
    </row>
    <row r="628">
      <c r="F628" s="17"/>
      <c r="G628" s="17"/>
      <c r="H628" s="17"/>
    </row>
    <row r="629">
      <c r="F629" s="17"/>
      <c r="G629" s="17"/>
      <c r="H629" s="17"/>
    </row>
    <row r="630">
      <c r="F630" s="17"/>
      <c r="G630" s="17"/>
      <c r="H630" s="17"/>
    </row>
    <row r="631">
      <c r="F631" s="17"/>
      <c r="G631" s="17"/>
      <c r="H631" s="17"/>
    </row>
    <row r="632">
      <c r="F632" s="17"/>
      <c r="G632" s="17"/>
      <c r="H632" s="17"/>
    </row>
    <row r="633">
      <c r="F633" s="17"/>
      <c r="G633" s="17"/>
      <c r="H633" s="17"/>
    </row>
    <row r="634">
      <c r="F634" s="17"/>
      <c r="G634" s="17"/>
      <c r="H634" s="17"/>
    </row>
    <row r="635">
      <c r="F635" s="17"/>
      <c r="G635" s="17"/>
      <c r="H635" s="17"/>
    </row>
    <row r="636">
      <c r="F636" s="17"/>
      <c r="G636" s="17"/>
      <c r="H636" s="17"/>
    </row>
    <row r="637">
      <c r="F637" s="17"/>
      <c r="G637" s="17"/>
      <c r="H637" s="17"/>
    </row>
    <row r="638">
      <c r="F638" s="17"/>
      <c r="G638" s="17"/>
      <c r="H638" s="17"/>
    </row>
    <row r="639">
      <c r="F639" s="17"/>
      <c r="G639" s="17"/>
      <c r="H639" s="17"/>
    </row>
    <row r="640">
      <c r="F640" s="17"/>
      <c r="G640" s="17"/>
      <c r="H640" s="17"/>
    </row>
    <row r="641">
      <c r="F641" s="17"/>
      <c r="G641" s="17"/>
      <c r="H641" s="17"/>
    </row>
    <row r="642">
      <c r="F642" s="17"/>
      <c r="G642" s="17"/>
      <c r="H642" s="17"/>
    </row>
    <row r="643">
      <c r="F643" s="17"/>
      <c r="G643" s="17"/>
      <c r="H643" s="17"/>
    </row>
    <row r="644">
      <c r="F644" s="17"/>
      <c r="G644" s="17"/>
      <c r="H644" s="17"/>
    </row>
    <row r="645">
      <c r="F645" s="17"/>
      <c r="G645" s="17"/>
      <c r="H645" s="17"/>
    </row>
    <row r="646">
      <c r="F646" s="17"/>
      <c r="G646" s="17"/>
      <c r="H646" s="17"/>
    </row>
    <row r="647">
      <c r="F647" s="17"/>
      <c r="G647" s="17"/>
      <c r="H647" s="17"/>
    </row>
    <row r="648">
      <c r="F648" s="17"/>
      <c r="G648" s="17"/>
      <c r="H648" s="17"/>
    </row>
    <row r="649">
      <c r="F649" s="17"/>
      <c r="G649" s="17"/>
      <c r="H649" s="17"/>
    </row>
    <row r="650">
      <c r="F650" s="17"/>
      <c r="G650" s="17"/>
      <c r="H650" s="17"/>
    </row>
    <row r="651">
      <c r="F651" s="17"/>
      <c r="G651" s="17"/>
      <c r="H651" s="17"/>
    </row>
    <row r="652">
      <c r="F652" s="17"/>
      <c r="G652" s="17"/>
      <c r="H652" s="17"/>
    </row>
    <row r="653">
      <c r="F653" s="17"/>
      <c r="G653" s="17"/>
      <c r="H653" s="17"/>
    </row>
    <row r="654">
      <c r="F654" s="17"/>
      <c r="G654" s="17"/>
      <c r="H654" s="17"/>
    </row>
    <row r="655">
      <c r="F655" s="17"/>
      <c r="G655" s="17"/>
      <c r="H655" s="17"/>
    </row>
    <row r="656">
      <c r="F656" s="17"/>
      <c r="G656" s="17"/>
      <c r="H656" s="17"/>
    </row>
    <row r="657">
      <c r="F657" s="17"/>
      <c r="G657" s="17"/>
      <c r="H657" s="17"/>
    </row>
    <row r="658">
      <c r="F658" s="17"/>
      <c r="G658" s="17"/>
      <c r="H658" s="17"/>
    </row>
    <row r="659">
      <c r="F659" s="17"/>
      <c r="G659" s="17"/>
      <c r="H659" s="17"/>
    </row>
    <row r="660">
      <c r="F660" s="17"/>
      <c r="G660" s="17"/>
      <c r="H660" s="17"/>
    </row>
    <row r="661">
      <c r="F661" s="17"/>
      <c r="G661" s="17"/>
      <c r="H661" s="17"/>
    </row>
    <row r="662">
      <c r="F662" s="17"/>
      <c r="G662" s="17"/>
      <c r="H662" s="17"/>
    </row>
    <row r="663">
      <c r="F663" s="17"/>
      <c r="G663" s="17"/>
      <c r="H663" s="17"/>
    </row>
    <row r="664">
      <c r="F664" s="17"/>
      <c r="G664" s="17"/>
      <c r="H664" s="17"/>
    </row>
    <row r="665">
      <c r="F665" s="17"/>
      <c r="G665" s="17"/>
      <c r="H665" s="17"/>
    </row>
    <row r="666">
      <c r="F666" s="17"/>
      <c r="G666" s="17"/>
      <c r="H666" s="17"/>
    </row>
    <row r="667">
      <c r="F667" s="17"/>
      <c r="G667" s="17"/>
      <c r="H667" s="17"/>
    </row>
    <row r="668">
      <c r="F668" s="17"/>
      <c r="G668" s="17"/>
      <c r="H668" s="17"/>
    </row>
    <row r="669">
      <c r="F669" s="17"/>
      <c r="G669" s="17"/>
      <c r="H669" s="17"/>
    </row>
    <row r="670">
      <c r="F670" s="17"/>
      <c r="G670" s="17"/>
      <c r="H670" s="17"/>
    </row>
    <row r="671">
      <c r="F671" s="17"/>
      <c r="G671" s="17"/>
      <c r="H671" s="17"/>
    </row>
    <row r="672">
      <c r="F672" s="17"/>
      <c r="G672" s="17"/>
      <c r="H672" s="17"/>
    </row>
    <row r="673">
      <c r="F673" s="17"/>
      <c r="G673" s="17"/>
      <c r="H673" s="17"/>
    </row>
    <row r="674">
      <c r="F674" s="17"/>
      <c r="G674" s="17"/>
      <c r="H674" s="17"/>
    </row>
    <row r="675">
      <c r="F675" s="17"/>
      <c r="G675" s="17"/>
      <c r="H675" s="17"/>
    </row>
    <row r="676">
      <c r="F676" s="17"/>
      <c r="G676" s="17"/>
      <c r="H676" s="17"/>
    </row>
    <row r="677">
      <c r="F677" s="17"/>
      <c r="G677" s="17"/>
      <c r="H677" s="17"/>
    </row>
    <row r="678">
      <c r="F678" s="17"/>
      <c r="G678" s="17"/>
      <c r="H678" s="17"/>
    </row>
    <row r="679">
      <c r="F679" s="17"/>
      <c r="G679" s="17"/>
      <c r="H679" s="17"/>
    </row>
    <row r="680">
      <c r="F680" s="17"/>
      <c r="G680" s="17"/>
      <c r="H680" s="17"/>
    </row>
    <row r="681">
      <c r="F681" s="17"/>
      <c r="G681" s="17"/>
      <c r="H681" s="17"/>
    </row>
    <row r="682">
      <c r="F682" s="17"/>
      <c r="G682" s="17"/>
      <c r="H682" s="17"/>
    </row>
    <row r="683">
      <c r="F683" s="17"/>
      <c r="G683" s="17"/>
      <c r="H683" s="17"/>
    </row>
    <row r="684">
      <c r="F684" s="17"/>
      <c r="G684" s="17"/>
      <c r="H684" s="17"/>
    </row>
    <row r="685">
      <c r="F685" s="17"/>
      <c r="G685" s="17"/>
      <c r="H685" s="17"/>
    </row>
    <row r="686">
      <c r="F686" s="17"/>
      <c r="G686" s="17"/>
      <c r="H686" s="17"/>
    </row>
    <row r="687">
      <c r="F687" s="17"/>
      <c r="G687" s="17"/>
      <c r="H687" s="17"/>
    </row>
    <row r="688">
      <c r="F688" s="17"/>
      <c r="G688" s="17"/>
      <c r="H688" s="17"/>
    </row>
    <row r="689">
      <c r="F689" s="17"/>
      <c r="G689" s="17"/>
      <c r="H689" s="17"/>
    </row>
    <row r="690">
      <c r="F690" s="17"/>
      <c r="G690" s="17"/>
      <c r="H690" s="17"/>
    </row>
    <row r="691">
      <c r="F691" s="17"/>
      <c r="G691" s="17"/>
      <c r="H691" s="17"/>
    </row>
    <row r="692">
      <c r="F692" s="17"/>
      <c r="G692" s="17"/>
      <c r="H692" s="17"/>
    </row>
    <row r="693">
      <c r="F693" s="19"/>
      <c r="G693" s="19"/>
      <c r="H693" s="19"/>
    </row>
    <row r="694">
      <c r="F694" s="19"/>
      <c r="G694" s="19"/>
      <c r="H694" s="19"/>
    </row>
    <row r="695">
      <c r="F695" s="19"/>
      <c r="G695" s="19"/>
      <c r="H695" s="19"/>
    </row>
    <row r="696">
      <c r="F696" s="19"/>
      <c r="G696" s="19"/>
      <c r="H696" s="19"/>
    </row>
    <row r="697">
      <c r="F697" s="19"/>
      <c r="G697" s="19"/>
      <c r="H697" s="19"/>
    </row>
    <row r="698">
      <c r="F698" s="19"/>
      <c r="G698" s="19"/>
      <c r="H698" s="19"/>
    </row>
    <row r="699">
      <c r="F699" s="19"/>
      <c r="G699" s="19"/>
      <c r="H699" s="19"/>
    </row>
    <row r="700">
      <c r="F700" s="19"/>
      <c r="G700" s="19"/>
      <c r="H700" s="19"/>
    </row>
    <row r="701">
      <c r="F701" s="19"/>
      <c r="G701" s="19"/>
      <c r="H701" s="19"/>
    </row>
    <row r="702">
      <c r="F702" s="19"/>
      <c r="G702" s="19"/>
      <c r="H702" s="19"/>
    </row>
    <row r="703">
      <c r="F703" s="19"/>
      <c r="G703" s="19"/>
      <c r="H703" s="19"/>
    </row>
    <row r="704">
      <c r="F704" s="19"/>
      <c r="G704" s="19"/>
      <c r="H704" s="19"/>
    </row>
    <row r="705">
      <c r="F705" s="19"/>
      <c r="G705" s="19"/>
      <c r="H705" s="19"/>
    </row>
    <row r="706">
      <c r="F706" s="19"/>
      <c r="G706" s="19"/>
      <c r="H706" s="19"/>
    </row>
    <row r="707">
      <c r="F707" s="19"/>
      <c r="G707" s="19"/>
      <c r="H707" s="19"/>
    </row>
    <row r="708">
      <c r="F708" s="19"/>
      <c r="G708" s="19"/>
      <c r="H708" s="19"/>
    </row>
    <row r="709">
      <c r="F709" s="19"/>
      <c r="G709" s="19"/>
      <c r="H709" s="19"/>
    </row>
    <row r="710">
      <c r="F710" s="19"/>
      <c r="G710" s="19"/>
      <c r="H710" s="19"/>
    </row>
    <row r="711">
      <c r="F711" s="19"/>
      <c r="G711" s="19"/>
      <c r="H711" s="19"/>
    </row>
    <row r="712">
      <c r="F712" s="19"/>
      <c r="G712" s="19"/>
      <c r="H712" s="19"/>
    </row>
    <row r="713">
      <c r="F713" s="19"/>
      <c r="G713" s="19"/>
      <c r="H713" s="19"/>
    </row>
    <row r="714">
      <c r="F714" s="19"/>
      <c r="G714" s="19"/>
      <c r="H714" s="19"/>
    </row>
    <row r="715">
      <c r="F715" s="19"/>
      <c r="G715" s="19"/>
      <c r="H715" s="19"/>
    </row>
    <row r="716">
      <c r="F716" s="19"/>
      <c r="G716" s="19"/>
      <c r="H716" s="19"/>
    </row>
    <row r="717">
      <c r="F717" s="19"/>
      <c r="G717" s="19"/>
      <c r="H717" s="19"/>
    </row>
    <row r="718">
      <c r="F718" s="19"/>
      <c r="G718" s="19"/>
      <c r="H718" s="19"/>
    </row>
    <row r="719">
      <c r="F719" s="19"/>
      <c r="G719" s="19"/>
      <c r="H719" s="19"/>
    </row>
    <row r="720">
      <c r="F720" s="19"/>
      <c r="G720" s="19"/>
      <c r="H720" s="19"/>
    </row>
    <row r="721">
      <c r="F721" s="19"/>
      <c r="G721" s="19"/>
      <c r="H721" s="19"/>
    </row>
    <row r="722">
      <c r="F722" s="19"/>
      <c r="G722" s="19"/>
      <c r="H722" s="19"/>
    </row>
    <row r="723">
      <c r="F723" s="19"/>
      <c r="G723" s="19"/>
      <c r="H723" s="19"/>
    </row>
    <row r="724">
      <c r="F724" s="19"/>
      <c r="G724" s="19"/>
      <c r="H724" s="19"/>
    </row>
    <row r="725">
      <c r="F725" s="19"/>
      <c r="G725" s="19"/>
      <c r="H725" s="19"/>
    </row>
    <row r="726">
      <c r="F726" s="19"/>
      <c r="G726" s="19"/>
      <c r="H726" s="19"/>
    </row>
    <row r="727">
      <c r="F727" s="19"/>
      <c r="G727" s="19"/>
      <c r="H727" s="19"/>
    </row>
    <row r="728">
      <c r="F728" s="19"/>
      <c r="G728" s="19"/>
      <c r="H728" s="19"/>
    </row>
    <row r="729">
      <c r="F729" s="19"/>
      <c r="G729" s="19"/>
      <c r="H729" s="19"/>
    </row>
    <row r="730">
      <c r="F730" s="19"/>
      <c r="G730" s="19"/>
      <c r="H730" s="19"/>
    </row>
    <row r="731">
      <c r="F731" s="19"/>
      <c r="G731" s="19"/>
      <c r="H731" s="19"/>
    </row>
    <row r="732">
      <c r="F732" s="19"/>
      <c r="G732" s="19"/>
      <c r="H732" s="19"/>
    </row>
    <row r="733">
      <c r="F733" s="19"/>
      <c r="G733" s="19"/>
      <c r="H733" s="19"/>
    </row>
    <row r="734">
      <c r="F734" s="19"/>
      <c r="G734" s="19"/>
      <c r="H734" s="19"/>
    </row>
    <row r="735">
      <c r="F735" s="19"/>
      <c r="G735" s="19"/>
      <c r="H735" s="19"/>
    </row>
    <row r="736">
      <c r="F736" s="19"/>
      <c r="G736" s="19"/>
      <c r="H736" s="19"/>
    </row>
    <row r="737">
      <c r="F737" s="19"/>
      <c r="G737" s="19"/>
      <c r="H737" s="19"/>
    </row>
    <row r="738">
      <c r="F738" s="19"/>
      <c r="G738" s="19"/>
      <c r="H738" s="19"/>
    </row>
    <row r="739">
      <c r="F739" s="19"/>
      <c r="G739" s="19"/>
      <c r="H739" s="19"/>
    </row>
    <row r="740">
      <c r="F740" s="19"/>
      <c r="G740" s="19"/>
      <c r="H740" s="19"/>
    </row>
    <row r="741">
      <c r="F741" s="19"/>
      <c r="G741" s="19"/>
      <c r="H741" s="19"/>
    </row>
    <row r="742">
      <c r="F742" s="19"/>
      <c r="G742" s="19"/>
      <c r="H742" s="19"/>
    </row>
    <row r="743">
      <c r="F743" s="19"/>
      <c r="G743" s="19"/>
      <c r="H743" s="19"/>
    </row>
    <row r="744">
      <c r="F744" s="19"/>
      <c r="G744" s="19"/>
      <c r="H744" s="19"/>
    </row>
    <row r="745">
      <c r="F745" s="19"/>
      <c r="G745" s="19"/>
      <c r="H745" s="19"/>
    </row>
    <row r="746">
      <c r="F746" s="19"/>
      <c r="G746" s="19"/>
      <c r="H746" s="19"/>
    </row>
    <row r="747">
      <c r="F747" s="19"/>
      <c r="G747" s="19"/>
      <c r="H747" s="19"/>
    </row>
    <row r="748">
      <c r="F748" s="19"/>
      <c r="G748" s="19"/>
      <c r="H748" s="19"/>
    </row>
    <row r="749">
      <c r="F749" s="19"/>
      <c r="G749" s="19"/>
      <c r="H749" s="19"/>
    </row>
    <row r="750">
      <c r="F750" s="19"/>
      <c r="G750" s="19"/>
      <c r="H750" s="19"/>
    </row>
    <row r="751">
      <c r="F751" s="19"/>
      <c r="G751" s="19"/>
      <c r="H751" s="19"/>
    </row>
    <row r="752">
      <c r="F752" s="19"/>
      <c r="G752" s="19"/>
      <c r="H752" s="19"/>
    </row>
    <row r="753">
      <c r="F753" s="19"/>
      <c r="G753" s="19"/>
      <c r="H753" s="19"/>
    </row>
    <row r="754">
      <c r="F754" s="19"/>
      <c r="G754" s="19"/>
      <c r="H754" s="19"/>
    </row>
    <row r="755">
      <c r="F755" s="19"/>
      <c r="G755" s="19"/>
      <c r="H755" s="19"/>
    </row>
    <row r="756">
      <c r="F756" s="19"/>
      <c r="G756" s="19"/>
      <c r="H756" s="19"/>
    </row>
    <row r="757">
      <c r="F757" s="19"/>
      <c r="G757" s="19"/>
      <c r="H757" s="19"/>
    </row>
    <row r="758">
      <c r="F758" s="19"/>
      <c r="G758" s="19"/>
      <c r="H758" s="19"/>
    </row>
    <row r="759">
      <c r="F759" s="19"/>
      <c r="G759" s="19"/>
      <c r="H759" s="19"/>
    </row>
    <row r="760">
      <c r="F760" s="19"/>
      <c r="G760" s="19"/>
      <c r="H760" s="19"/>
    </row>
    <row r="761">
      <c r="F761" s="19"/>
      <c r="G761" s="19"/>
      <c r="H761" s="19"/>
    </row>
    <row r="762">
      <c r="F762" s="19"/>
      <c r="G762" s="19"/>
      <c r="H762" s="19"/>
    </row>
    <row r="763">
      <c r="F763" s="19"/>
      <c r="G763" s="19"/>
      <c r="H763" s="19"/>
    </row>
    <row r="764">
      <c r="F764" s="19"/>
      <c r="G764" s="19"/>
      <c r="H764" s="19"/>
    </row>
    <row r="765">
      <c r="F765" s="19"/>
      <c r="G765" s="19"/>
      <c r="H765" s="19"/>
    </row>
    <row r="766">
      <c r="F766" s="19"/>
      <c r="G766" s="19"/>
      <c r="H766" s="19"/>
    </row>
    <row r="767">
      <c r="F767" s="19"/>
      <c r="G767" s="19"/>
      <c r="H767" s="19"/>
    </row>
    <row r="768">
      <c r="F768" s="19"/>
      <c r="G768" s="19"/>
      <c r="H768" s="19"/>
    </row>
    <row r="769">
      <c r="F769" s="19"/>
      <c r="G769" s="19"/>
      <c r="H769" s="19"/>
    </row>
    <row r="770">
      <c r="F770" s="19"/>
      <c r="G770" s="19"/>
      <c r="H770" s="19"/>
    </row>
    <row r="771">
      <c r="F771" s="19"/>
      <c r="G771" s="19"/>
      <c r="H771" s="19"/>
    </row>
    <row r="772">
      <c r="F772" s="19"/>
      <c r="G772" s="19"/>
      <c r="H772" s="19"/>
    </row>
    <row r="773">
      <c r="F773" s="19"/>
      <c r="G773" s="19"/>
      <c r="H773" s="19"/>
    </row>
    <row r="774">
      <c r="F774" s="19"/>
      <c r="G774" s="19"/>
      <c r="H774" s="19"/>
    </row>
    <row r="775">
      <c r="F775" s="19"/>
      <c r="G775" s="19"/>
      <c r="H775" s="19"/>
    </row>
    <row r="776">
      <c r="F776" s="19"/>
      <c r="G776" s="19"/>
      <c r="H776" s="19"/>
    </row>
    <row r="777">
      <c r="F777" s="19"/>
      <c r="G777" s="19"/>
      <c r="H777" s="19"/>
    </row>
    <row r="778">
      <c r="F778" s="19"/>
      <c r="G778" s="19"/>
      <c r="H778" s="19"/>
    </row>
    <row r="779">
      <c r="F779" s="19"/>
      <c r="G779" s="19"/>
      <c r="H779" s="19"/>
    </row>
    <row r="780">
      <c r="F780" s="19"/>
      <c r="G780" s="19"/>
      <c r="H780" s="19"/>
    </row>
    <row r="781">
      <c r="F781" s="19"/>
      <c r="G781" s="19"/>
      <c r="H781" s="19"/>
    </row>
    <row r="782">
      <c r="F782" s="19"/>
      <c r="G782" s="19"/>
      <c r="H782" s="19"/>
    </row>
    <row r="783">
      <c r="F783" s="19"/>
      <c r="G783" s="19"/>
      <c r="H783" s="19"/>
    </row>
    <row r="784">
      <c r="F784" s="19"/>
      <c r="G784" s="19"/>
      <c r="H784" s="19"/>
    </row>
    <row r="785">
      <c r="F785" s="19"/>
      <c r="G785" s="19"/>
      <c r="H785" s="19"/>
    </row>
    <row r="786">
      <c r="F786" s="19"/>
      <c r="G786" s="19"/>
      <c r="H786" s="19"/>
    </row>
    <row r="787">
      <c r="F787" s="19"/>
      <c r="G787" s="19"/>
      <c r="H787" s="19"/>
    </row>
    <row r="788">
      <c r="F788" s="19"/>
      <c r="G788" s="19"/>
      <c r="H788" s="19"/>
    </row>
    <row r="789">
      <c r="F789" s="19"/>
      <c r="G789" s="19"/>
      <c r="H789" s="19"/>
    </row>
    <row r="790">
      <c r="F790" s="19"/>
      <c r="G790" s="19"/>
      <c r="H790" s="19"/>
    </row>
    <row r="791">
      <c r="F791" s="19"/>
      <c r="G791" s="19"/>
      <c r="H791" s="19"/>
    </row>
    <row r="792">
      <c r="F792" s="19"/>
      <c r="G792" s="19"/>
      <c r="H792" s="19"/>
    </row>
    <row r="793">
      <c r="F793" s="19"/>
      <c r="G793" s="19"/>
      <c r="H793" s="19"/>
    </row>
    <row r="794">
      <c r="F794" s="19"/>
      <c r="G794" s="19"/>
      <c r="H794" s="19"/>
    </row>
    <row r="795">
      <c r="F795" s="19"/>
      <c r="G795" s="19"/>
      <c r="H795" s="19"/>
    </row>
    <row r="796">
      <c r="F796" s="19"/>
      <c r="G796" s="19"/>
      <c r="H796" s="19"/>
    </row>
    <row r="797">
      <c r="F797" s="19"/>
      <c r="G797" s="19"/>
      <c r="H797" s="19"/>
    </row>
    <row r="798">
      <c r="F798" s="19"/>
      <c r="G798" s="19"/>
      <c r="H798" s="19"/>
    </row>
    <row r="799">
      <c r="F799" s="19"/>
      <c r="G799" s="19"/>
      <c r="H799" s="19"/>
    </row>
    <row r="800">
      <c r="F800" s="19"/>
      <c r="G800" s="19"/>
      <c r="H800" s="19"/>
    </row>
    <row r="801">
      <c r="F801" s="19"/>
      <c r="G801" s="19"/>
      <c r="H801" s="19"/>
    </row>
    <row r="802">
      <c r="F802" s="19"/>
      <c r="G802" s="19"/>
      <c r="H802" s="19"/>
    </row>
    <row r="803">
      <c r="F803" s="19"/>
      <c r="G803" s="19"/>
      <c r="H803" s="19"/>
    </row>
    <row r="804">
      <c r="F804" s="19"/>
      <c r="G804" s="19"/>
      <c r="H804" s="19"/>
    </row>
    <row r="805">
      <c r="F805" s="19"/>
      <c r="G805" s="19"/>
      <c r="H805" s="19"/>
    </row>
    <row r="806">
      <c r="F806" s="19"/>
      <c r="G806" s="19"/>
      <c r="H806" s="19"/>
    </row>
    <row r="807">
      <c r="F807" s="19"/>
      <c r="G807" s="19"/>
      <c r="H807" s="19"/>
    </row>
    <row r="808">
      <c r="F808" s="19"/>
      <c r="G808" s="19"/>
      <c r="H808" s="19"/>
    </row>
    <row r="809">
      <c r="F809" s="19"/>
      <c r="G809" s="19"/>
      <c r="H809" s="19"/>
    </row>
    <row r="810">
      <c r="F810" s="19"/>
      <c r="G810" s="19"/>
      <c r="H810" s="19"/>
    </row>
    <row r="811">
      <c r="F811" s="19"/>
      <c r="G811" s="19"/>
      <c r="H811" s="19"/>
    </row>
    <row r="812">
      <c r="F812" s="19"/>
      <c r="G812" s="19"/>
      <c r="H812" s="19"/>
    </row>
    <row r="813">
      <c r="F813" s="19"/>
      <c r="G813" s="19"/>
      <c r="H813" s="19"/>
    </row>
    <row r="814">
      <c r="F814" s="19"/>
      <c r="G814" s="19"/>
      <c r="H814" s="19"/>
    </row>
    <row r="815">
      <c r="F815" s="19"/>
      <c r="G815" s="19"/>
      <c r="H815" s="19"/>
    </row>
    <row r="816">
      <c r="F816" s="19"/>
      <c r="G816" s="19"/>
      <c r="H816" s="19"/>
    </row>
    <row r="817">
      <c r="F817" s="19"/>
      <c r="G817" s="19"/>
      <c r="H817" s="19"/>
    </row>
    <row r="818">
      <c r="F818" s="19"/>
      <c r="G818" s="19"/>
      <c r="H818" s="19"/>
    </row>
    <row r="819">
      <c r="F819" s="19"/>
      <c r="G819" s="19"/>
      <c r="H819" s="19"/>
    </row>
    <row r="820">
      <c r="F820" s="19"/>
      <c r="G820" s="19"/>
      <c r="H820" s="19"/>
    </row>
    <row r="821">
      <c r="F821" s="19"/>
      <c r="G821" s="19"/>
      <c r="H821" s="19"/>
    </row>
    <row r="822">
      <c r="F822" s="19"/>
      <c r="G822" s="19"/>
      <c r="H822" s="19"/>
    </row>
    <row r="823">
      <c r="F823" s="19"/>
      <c r="G823" s="19"/>
      <c r="H823" s="19"/>
    </row>
    <row r="824">
      <c r="F824" s="19"/>
      <c r="G824" s="19"/>
      <c r="H824" s="19"/>
    </row>
    <row r="825">
      <c r="F825" s="19"/>
      <c r="G825" s="19"/>
      <c r="H825" s="19"/>
    </row>
    <row r="826">
      <c r="F826" s="19"/>
      <c r="G826" s="19"/>
      <c r="H826" s="19"/>
    </row>
    <row r="827">
      <c r="F827" s="19"/>
      <c r="G827" s="19"/>
      <c r="H827" s="19"/>
    </row>
    <row r="828">
      <c r="F828" s="19"/>
      <c r="G828" s="19"/>
      <c r="H828" s="19"/>
    </row>
    <row r="829">
      <c r="F829" s="19"/>
      <c r="G829" s="19"/>
      <c r="H829" s="19"/>
    </row>
    <row r="830">
      <c r="F830" s="19"/>
      <c r="G830" s="19"/>
      <c r="H830" s="19"/>
    </row>
    <row r="831">
      <c r="F831" s="19"/>
      <c r="G831" s="19"/>
      <c r="H831" s="19"/>
    </row>
    <row r="832">
      <c r="F832" s="19"/>
      <c r="G832" s="19"/>
      <c r="H832" s="19"/>
    </row>
    <row r="833">
      <c r="F833" s="19"/>
      <c r="G833" s="19"/>
      <c r="H833" s="19"/>
    </row>
    <row r="834">
      <c r="F834" s="19"/>
      <c r="G834" s="19"/>
      <c r="H834" s="19"/>
    </row>
    <row r="835">
      <c r="F835" s="19"/>
      <c r="G835" s="19"/>
      <c r="H835" s="19"/>
    </row>
    <row r="836">
      <c r="F836" s="19"/>
      <c r="G836" s="19"/>
      <c r="H836" s="19"/>
    </row>
    <row r="837">
      <c r="F837" s="19"/>
      <c r="G837" s="19"/>
      <c r="H837" s="19"/>
    </row>
    <row r="838">
      <c r="F838" s="19"/>
      <c r="G838" s="19"/>
      <c r="H838" s="19"/>
    </row>
    <row r="839">
      <c r="F839" s="19"/>
      <c r="G839" s="19"/>
      <c r="H839" s="19"/>
    </row>
    <row r="840">
      <c r="F840" s="19"/>
      <c r="G840" s="19"/>
      <c r="H840" s="19"/>
    </row>
    <row r="841">
      <c r="F841" s="19"/>
      <c r="G841" s="19"/>
      <c r="H841" s="19"/>
    </row>
    <row r="842">
      <c r="F842" s="19"/>
      <c r="G842" s="19"/>
      <c r="H842" s="19"/>
    </row>
    <row r="843">
      <c r="F843" s="19"/>
      <c r="G843" s="19"/>
      <c r="H843" s="19"/>
    </row>
    <row r="844">
      <c r="F844" s="19"/>
      <c r="G844" s="19"/>
      <c r="H844" s="19"/>
    </row>
    <row r="845">
      <c r="F845" s="19"/>
      <c r="G845" s="19"/>
      <c r="H845" s="19"/>
    </row>
    <row r="846">
      <c r="F846" s="19"/>
      <c r="G846" s="19"/>
      <c r="H846" s="19"/>
    </row>
    <row r="847">
      <c r="F847" s="19"/>
      <c r="G847" s="19"/>
      <c r="H847" s="19"/>
    </row>
    <row r="848">
      <c r="F848" s="19"/>
      <c r="G848" s="19"/>
      <c r="H848" s="19"/>
    </row>
    <row r="849">
      <c r="F849" s="19"/>
      <c r="G849" s="19"/>
      <c r="H849" s="19"/>
    </row>
    <row r="850">
      <c r="F850" s="19"/>
      <c r="G850" s="19"/>
      <c r="H850" s="19"/>
    </row>
    <row r="851">
      <c r="F851" s="19"/>
      <c r="G851" s="19"/>
      <c r="H851" s="19"/>
    </row>
    <row r="852">
      <c r="F852" s="19"/>
      <c r="G852" s="19"/>
      <c r="H852" s="19"/>
    </row>
    <row r="853">
      <c r="F853" s="19"/>
      <c r="G853" s="19"/>
      <c r="H853" s="19"/>
    </row>
    <row r="854">
      <c r="F854" s="19"/>
      <c r="G854" s="19"/>
      <c r="H854" s="19"/>
    </row>
    <row r="855">
      <c r="F855" s="19"/>
      <c r="G855" s="19"/>
      <c r="H855" s="19"/>
    </row>
    <row r="856">
      <c r="F856" s="19"/>
      <c r="G856" s="19"/>
      <c r="H856" s="19"/>
    </row>
    <row r="857">
      <c r="F857" s="19"/>
      <c r="G857" s="19"/>
      <c r="H857" s="19"/>
    </row>
    <row r="858">
      <c r="F858" s="19"/>
      <c r="G858" s="19"/>
      <c r="H858" s="19"/>
    </row>
    <row r="859">
      <c r="F859" s="19"/>
      <c r="G859" s="19"/>
      <c r="H859" s="19"/>
    </row>
    <row r="860">
      <c r="F860" s="19"/>
      <c r="G860" s="19"/>
      <c r="H860" s="19"/>
    </row>
    <row r="861">
      <c r="F861" s="19"/>
      <c r="G861" s="19"/>
      <c r="H861" s="19"/>
    </row>
    <row r="862">
      <c r="F862" s="19"/>
      <c r="G862" s="19"/>
      <c r="H862" s="19"/>
    </row>
    <row r="863">
      <c r="F863" s="19"/>
      <c r="G863" s="19"/>
      <c r="H863" s="19"/>
    </row>
    <row r="864">
      <c r="F864" s="19"/>
      <c r="G864" s="19"/>
      <c r="H864" s="19"/>
    </row>
    <row r="865">
      <c r="F865" s="19"/>
      <c r="G865" s="19"/>
      <c r="H865" s="19"/>
    </row>
    <row r="866">
      <c r="F866" s="19"/>
      <c r="G866" s="19"/>
      <c r="H866" s="19"/>
    </row>
    <row r="867">
      <c r="F867" s="19"/>
      <c r="G867" s="19"/>
      <c r="H867" s="19"/>
    </row>
    <row r="868">
      <c r="F868" s="19"/>
      <c r="G868" s="19"/>
      <c r="H868" s="19"/>
    </row>
    <row r="869">
      <c r="F869" s="19"/>
      <c r="G869" s="19"/>
      <c r="H869" s="19"/>
    </row>
    <row r="870">
      <c r="F870" s="19"/>
      <c r="G870" s="19"/>
      <c r="H870" s="19"/>
    </row>
    <row r="871">
      <c r="F871" s="19"/>
      <c r="G871" s="19"/>
      <c r="H871" s="19"/>
    </row>
    <row r="872">
      <c r="F872" s="19"/>
      <c r="G872" s="19"/>
      <c r="H872" s="19"/>
    </row>
    <row r="873">
      <c r="F873" s="19"/>
      <c r="G873" s="19"/>
      <c r="H873" s="19"/>
    </row>
    <row r="874">
      <c r="F874" s="19"/>
      <c r="G874" s="19"/>
      <c r="H874" s="19"/>
    </row>
    <row r="875">
      <c r="F875" s="19"/>
      <c r="G875" s="19"/>
      <c r="H875" s="19"/>
    </row>
    <row r="876">
      <c r="F876" s="19"/>
      <c r="G876" s="19"/>
      <c r="H876" s="19"/>
    </row>
    <row r="877">
      <c r="F877" s="19"/>
      <c r="G877" s="19"/>
      <c r="H877" s="19"/>
    </row>
    <row r="878">
      <c r="F878" s="19"/>
      <c r="G878" s="19"/>
      <c r="H878" s="19"/>
    </row>
    <row r="879">
      <c r="F879" s="19"/>
      <c r="G879" s="19"/>
      <c r="H879" s="19"/>
    </row>
    <row r="880">
      <c r="F880" s="19"/>
      <c r="G880" s="19"/>
      <c r="H880" s="19"/>
    </row>
    <row r="881">
      <c r="F881" s="19"/>
      <c r="G881" s="19"/>
      <c r="H881" s="19"/>
    </row>
    <row r="882">
      <c r="F882" s="19"/>
      <c r="G882" s="19"/>
      <c r="H882" s="19"/>
    </row>
    <row r="883">
      <c r="F883" s="19"/>
      <c r="G883" s="19"/>
      <c r="H883" s="19"/>
    </row>
    <row r="884">
      <c r="F884" s="19"/>
      <c r="G884" s="19"/>
      <c r="H884" s="19"/>
    </row>
    <row r="885">
      <c r="F885" s="19"/>
      <c r="G885" s="19"/>
      <c r="H885" s="19"/>
    </row>
    <row r="886">
      <c r="F886" s="19"/>
      <c r="G886" s="19"/>
      <c r="H886" s="19"/>
    </row>
    <row r="887">
      <c r="F887" s="19"/>
      <c r="G887" s="19"/>
      <c r="H887" s="19"/>
    </row>
    <row r="888">
      <c r="F888" s="19"/>
      <c r="G888" s="19"/>
      <c r="H888" s="19"/>
    </row>
    <row r="889">
      <c r="F889" s="19"/>
      <c r="G889" s="19"/>
      <c r="H889" s="19"/>
    </row>
    <row r="890">
      <c r="F890" s="19"/>
      <c r="G890" s="19"/>
      <c r="H890" s="19"/>
    </row>
  </sheetData>
  <autoFilter ref="$A$1:$AA$481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6.86"/>
    <col customWidth="1" min="2" max="2" width="14.71"/>
    <col customWidth="1" min="3" max="3" width="10.57"/>
    <col customWidth="1" min="4" max="4" width="12.86"/>
    <col customWidth="1" min="5" max="5" width="14.0"/>
    <col customWidth="1" min="6" max="6" width="10.57"/>
    <col customWidth="1" min="7" max="7" width="12.86"/>
    <col customWidth="1" min="8" max="11" width="14.0"/>
    <col customWidth="1" min="12" max="12" width="10.57"/>
    <col customWidth="1" min="13" max="13" width="12.86"/>
    <col customWidth="1" min="14" max="14" width="14.0"/>
    <col customWidth="1" min="15" max="15" width="10.57"/>
    <col customWidth="1" min="16" max="16" width="12.86"/>
    <col customWidth="1" min="17" max="17" width="14.0"/>
    <col customWidth="1" min="18" max="18" width="10.57"/>
    <col customWidth="1" min="19" max="19" width="8.71"/>
  </cols>
  <sheetData>
    <row r="1">
      <c r="A1" s="18" t="s">
        <v>147</v>
      </c>
      <c r="B1" s="18" t="s">
        <v>142</v>
      </c>
      <c r="E1" s="18" t="s">
        <v>146</v>
      </c>
      <c r="H1" s="18" t="s">
        <v>143</v>
      </c>
      <c r="K1" s="18" t="s">
        <v>140</v>
      </c>
      <c r="N1" s="18" t="s">
        <v>141</v>
      </c>
      <c r="Q1" s="18" t="s">
        <v>148</v>
      </c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B2" s="1" t="s">
        <v>149</v>
      </c>
      <c r="C2" s="1" t="s">
        <v>150</v>
      </c>
      <c r="D2" s="1" t="s">
        <v>138</v>
      </c>
      <c r="E2" s="1" t="s">
        <v>149</v>
      </c>
      <c r="F2" s="1" t="s">
        <v>150</v>
      </c>
      <c r="G2" s="1" t="s">
        <v>138</v>
      </c>
      <c r="H2" s="1" t="s">
        <v>149</v>
      </c>
      <c r="I2" s="1" t="s">
        <v>150</v>
      </c>
      <c r="J2" s="1" t="s">
        <v>138</v>
      </c>
      <c r="K2" s="1" t="s">
        <v>149</v>
      </c>
      <c r="L2" s="1" t="s">
        <v>150</v>
      </c>
      <c r="M2" s="1" t="s">
        <v>138</v>
      </c>
      <c r="N2" s="1" t="s">
        <v>149</v>
      </c>
      <c r="O2" s="1" t="s">
        <v>150</v>
      </c>
      <c r="P2" s="1" t="s">
        <v>138</v>
      </c>
      <c r="Q2" s="1" t="s">
        <v>149</v>
      </c>
      <c r="R2" s="1" t="s">
        <v>150</v>
      </c>
      <c r="S2" s="1" t="s">
        <v>138</v>
      </c>
    </row>
    <row r="3">
      <c r="A3" s="2" t="s">
        <v>57</v>
      </c>
    </row>
    <row r="4">
      <c r="A4" s="1" t="s">
        <v>58</v>
      </c>
      <c r="B4" s="19">
        <f>vlookup(concatenate($A$2,$A4, $B$1), 'rq1-raw'!$A:$H, 6, false)</f>
        <v>0.78</v>
      </c>
      <c r="C4" s="19">
        <f>vlookup(concatenate($A$2,$A4, $B$1), 'rq1-raw'!$A:$H, 7, false)</f>
        <v>0.91</v>
      </c>
      <c r="D4" s="19">
        <f>vlookup(concatenate($A$2,$A4, $B$1), 'rq1-raw'!$A:$H, 8, false)</f>
        <v>0.822112202</v>
      </c>
      <c r="E4" s="19">
        <f>vlookup(concatenate($A$2,$A4, $E$1), 'rq1-raw'!$A:$H, 6, false)</f>
        <v>0.77</v>
      </c>
      <c r="F4" s="19">
        <f>vlookup(concatenate($A$2,$A4, $E$1), 'rq1-raw'!$A:$H, 7, false)</f>
        <v>0.95</v>
      </c>
      <c r="G4" s="19">
        <f>vlookup(concatenate($A$2,$A4, $E$1), 'rq1-raw'!$A:$H, 8, false)</f>
        <v>0.8299685427</v>
      </c>
      <c r="H4" s="19">
        <f>vlookup(concatenate($A$2,$A4, $H$1), 'rq1-raw'!$A:$H, 6, false)</f>
        <v>0.55</v>
      </c>
      <c r="I4" s="19">
        <f>vlookup(concatenate($A$2,$A4, $H$1), 'rq1-raw'!$A:$H, 7, false)</f>
        <v>0.93</v>
      </c>
      <c r="J4" s="19">
        <f>vlookup(concatenate($A$2,$A4, $H$1), 'rq1-raw'!$A:$H, 8, false)</f>
        <v>0.5868422755</v>
      </c>
      <c r="K4" s="19">
        <f>vlookup(concatenate($A$2,$A4, $K$1), 'rq1-raw'!$A:$H, 6, false)</f>
        <v>0.82</v>
      </c>
      <c r="L4" s="19">
        <f>vlookup(concatenate($A$2,$A4, $K$1), 'rq1-raw'!$A:$H, 7, false)</f>
        <v>0.89</v>
      </c>
      <c r="M4" s="19">
        <f>vlookup(concatenate($A$2,$A4, $K$1), 'rq1-raw'!$A:$H, 8, false)</f>
        <v>0.8488641232</v>
      </c>
      <c r="N4" s="19">
        <f>vlookup(concatenate($A$2,$A4, $N$1), 'rq1-raw'!$A:$H, 6, false)</f>
        <v>0.85</v>
      </c>
      <c r="O4" s="19">
        <f>vlookup(concatenate($A$2,$A4, $N$1), 'rq1-raw'!$A:$H, 7, false)</f>
        <v>0.93</v>
      </c>
      <c r="P4" s="19">
        <f>vlookup(concatenate($A$2,$A4, $N$1), 'rq1-raw'!$A:$H, 8, false)</f>
        <v>0.8850575697</v>
      </c>
      <c r="Q4" s="19">
        <f>vlookup(concatenate($A$2,$A4, $Q$1), 'rq1-raw'!$A:$H, 6, false)</f>
        <v>0.8024101014</v>
      </c>
      <c r="R4" s="19">
        <f>vlookup(concatenate($A$2,$A4, $Q$1), 'rq1-raw'!$A:$H, 7, false)</f>
        <v>0.9357485882</v>
      </c>
      <c r="S4" s="19">
        <f>vlookup(concatenate($A$2,$A4, $Q$1), 'rq1-raw'!$A:$H, 8, false)</f>
        <v>0.852272444</v>
      </c>
    </row>
    <row r="5">
      <c r="A5" s="1" t="s">
        <v>62</v>
      </c>
      <c r="B5" s="19">
        <f>vlookup(concatenate($A$2,$A5, $B$1), 'rq1-raw'!$A:$H, 6, false)</f>
        <v>0.83</v>
      </c>
      <c r="C5" s="19">
        <f>vlookup(concatenate($A$2,$A5, $B$1), 'rq1-raw'!$A:$H, 7, false)</f>
        <v>0.93</v>
      </c>
      <c r="D5" s="19">
        <f>vlookup(concatenate($A$2,$A5, $B$1), 'rq1-raw'!$A:$H, 8, false)</f>
        <v>0.8665571292</v>
      </c>
      <c r="E5" s="19">
        <f>vlookup(concatenate($A$2,$A5, $E$1), 'rq1-raw'!$A:$H, 6, false)</f>
        <v>0.82</v>
      </c>
      <c r="F5" s="19">
        <f>vlookup(concatenate($A$2,$A5, $E$1), 'rq1-raw'!$A:$H, 7, false)</f>
        <v>0.94</v>
      </c>
      <c r="G5" s="19">
        <f>vlookup(concatenate($A$2,$A5, $E$1), 'rq1-raw'!$A:$H, 8, false)</f>
        <v>0.8667460696</v>
      </c>
      <c r="H5" s="19">
        <f>vlookup(concatenate($A$2,$A5, $H$1), 'rq1-raw'!$A:$H, 6, false)</f>
        <v>0.58</v>
      </c>
      <c r="I5" s="19">
        <f>vlookup(concatenate($A$2,$A5, $H$1), 'rq1-raw'!$A:$H, 7, false)</f>
        <v>0.94</v>
      </c>
      <c r="J5" s="19">
        <f>vlookup(concatenate($A$2,$A5, $H$1), 'rq1-raw'!$A:$H, 8, false)</f>
        <v>0.6291091289</v>
      </c>
      <c r="K5" s="19">
        <f>vlookup(concatenate($A$2,$A5, $K$1), 'rq1-raw'!$A:$H, 6, false)</f>
        <v>0.9</v>
      </c>
      <c r="L5" s="19">
        <f>vlookup(concatenate($A$2,$A5, $K$1), 'rq1-raw'!$A:$H, 7, false)</f>
        <v>0.88</v>
      </c>
      <c r="M5" s="19">
        <f>vlookup(concatenate($A$2,$A5, $K$1), 'rq1-raw'!$A:$H, 8, false)</f>
        <v>0.8906163239</v>
      </c>
      <c r="N5" s="19">
        <f>vlookup(concatenate($A$2,$A5, $N$1), 'rq1-raw'!$A:$H, 6, false)</f>
        <v>0.93</v>
      </c>
      <c r="O5" s="19">
        <f>vlookup(concatenate($A$2,$A5, $N$1), 'rq1-raw'!$A:$H, 7, false)</f>
        <v>0.92</v>
      </c>
      <c r="P5" s="19">
        <f>vlookup(concatenate($A$2,$A5, $N$1), 'rq1-raw'!$A:$H, 8, false)</f>
        <v>0.9235837759</v>
      </c>
      <c r="Q5" s="19">
        <f>vlookup(concatenate($A$2,$A5, $Q$1), 'rq1-raw'!$A:$H, 6, false)</f>
        <v>0.8758693795</v>
      </c>
      <c r="R5" s="19">
        <f>vlookup(concatenate($A$2,$A5, $Q$1), 'rq1-raw'!$A:$H, 7, false)</f>
        <v>0.9039542639</v>
      </c>
      <c r="S5" s="19">
        <f>vlookup(concatenate($A$2,$A5, $Q$1), 'rq1-raw'!$A:$H, 8, false)</f>
        <v>0.8869938066</v>
      </c>
    </row>
    <row r="6">
      <c r="A6" s="1" t="s">
        <v>63</v>
      </c>
      <c r="B6" s="19">
        <f>vlookup(concatenate($A$2,$A6, $B$1), 'rq1-raw'!$A:$H, 6, false)</f>
        <v>0.85</v>
      </c>
      <c r="C6" s="19">
        <f>vlookup(concatenate($A$2,$A6, $B$1), 'rq1-raw'!$A:$H, 7, false)</f>
        <v>0.94</v>
      </c>
      <c r="D6" s="19">
        <f>vlookup(concatenate($A$2,$A6, $B$1), 'rq1-raw'!$A:$H, 8, false)</f>
        <v>0.8902284999</v>
      </c>
      <c r="E6" s="19">
        <f>vlookup(concatenate($A$2,$A6, $E$1), 'rq1-raw'!$A:$H, 6, false)</f>
        <v>0.84</v>
      </c>
      <c r="F6" s="19">
        <f>vlookup(concatenate($A$2,$A6, $E$1), 'rq1-raw'!$A:$H, 7, false)</f>
        <v>0.95</v>
      </c>
      <c r="G6" s="19">
        <f>vlookup(concatenate($A$2,$A6, $E$1), 'rq1-raw'!$A:$H, 8, false)</f>
        <v>0.8836236831</v>
      </c>
      <c r="H6" s="19">
        <f>vlookup(concatenate($A$2,$A6, $H$1), 'rq1-raw'!$A:$H, 6, false)</f>
        <v>0.59</v>
      </c>
      <c r="I6" s="19">
        <f>vlookup(concatenate($A$2,$A6, $H$1), 'rq1-raw'!$A:$H, 7, false)</f>
        <v>0.95</v>
      </c>
      <c r="J6" s="19">
        <f>vlookup(concatenate($A$2,$A6, $H$1), 'rq1-raw'!$A:$H, 8, false)</f>
        <v>0.6409223071</v>
      </c>
      <c r="K6" s="19">
        <f>vlookup(concatenate($A$2,$A6, $K$1), 'rq1-raw'!$A:$H, 6, false)</f>
        <v>0.88</v>
      </c>
      <c r="L6" s="19">
        <f>vlookup(concatenate($A$2,$A6, $K$1), 'rq1-raw'!$A:$H, 7, false)</f>
        <v>0.92</v>
      </c>
      <c r="M6" s="19">
        <f>vlookup(concatenate($A$2,$A6, $K$1), 'rq1-raw'!$A:$H, 8, false)</f>
        <v>0.8993198371</v>
      </c>
      <c r="N6" s="19">
        <f>vlookup(concatenate($A$2,$A6, $N$1), 'rq1-raw'!$A:$H, 6, false)</f>
        <v>0.92</v>
      </c>
      <c r="O6" s="19">
        <f>vlookup(concatenate($A$2,$A6, $N$1), 'rq1-raw'!$A:$H, 7, false)</f>
        <v>0.94</v>
      </c>
      <c r="P6" s="19">
        <f>vlookup(concatenate($A$2,$A6, $N$1), 'rq1-raw'!$A:$H, 8, false)</f>
        <v>0.9255001304</v>
      </c>
      <c r="Q6" s="19">
        <f>vlookup(concatenate($A$2,$A6, $Q$1), 'rq1-raw'!$A:$H, 6, false)</f>
        <v>0.8359659556</v>
      </c>
      <c r="R6" s="19">
        <f>vlookup(concatenate($A$2,$A6, $Q$1), 'rq1-raw'!$A:$H, 7, false)</f>
        <v>0.9684598011</v>
      </c>
      <c r="S6" s="19">
        <f>vlookup(concatenate($A$2,$A6, $Q$1), 'rq1-raw'!$A:$H, 8, false)</f>
        <v>0.8889037291</v>
      </c>
    </row>
    <row r="7">
      <c r="A7" s="1" t="s">
        <v>59</v>
      </c>
      <c r="B7" s="19">
        <f>vlookup(concatenate($A$2,$A7, $B$1), 'rq1-raw'!$A:$H, 6, false)</f>
        <v>0.84</v>
      </c>
      <c r="C7" s="19">
        <f>vlookup(concatenate($A$2,$A7, $B$1), 'rq1-raw'!$A:$H, 7, false)</f>
        <v>0.94</v>
      </c>
      <c r="D7" s="19">
        <f>vlookup(concatenate($A$2,$A7, $B$1), 'rq1-raw'!$A:$H, 8, false)</f>
        <v>0.8802836086</v>
      </c>
      <c r="E7" s="19">
        <f>vlookup(concatenate($A$2,$A7, $E$1), 'rq1-raw'!$A:$H, 6, false)</f>
        <v>0.83</v>
      </c>
      <c r="F7" s="19">
        <f>vlookup(concatenate($A$2,$A7, $E$1), 'rq1-raw'!$A:$H, 7, false)</f>
        <v>0.95</v>
      </c>
      <c r="G7" s="19">
        <f>vlookup(concatenate($A$2,$A7, $E$1), 'rq1-raw'!$A:$H, 8, false)</f>
        <v>0.882154876</v>
      </c>
      <c r="H7" s="19">
        <f>vlookup(concatenate($A$2,$A7, $H$1), 'rq1-raw'!$A:$H, 6, false)</f>
        <v>0.6</v>
      </c>
      <c r="I7" s="19">
        <f>vlookup(concatenate($A$2,$A7, $H$1), 'rq1-raw'!$A:$H, 7, false)</f>
        <v>0.96</v>
      </c>
      <c r="J7" s="19">
        <f>vlookup(concatenate($A$2,$A7, $H$1), 'rq1-raw'!$A:$H, 8, false)</f>
        <v>0.6584364372</v>
      </c>
      <c r="K7" s="19">
        <f>vlookup(concatenate($A$2,$A7, $K$1), 'rq1-raw'!$A:$H, 6, false)</f>
        <v>0.89</v>
      </c>
      <c r="L7" s="19">
        <f>vlookup(concatenate($A$2,$A7, $K$1), 'rq1-raw'!$A:$H, 7, false)</f>
        <v>0.92</v>
      </c>
      <c r="M7" s="19">
        <f>vlookup(concatenate($A$2,$A7, $K$1), 'rq1-raw'!$A:$H, 8, false)</f>
        <v>0.9003938522</v>
      </c>
      <c r="N7" s="19">
        <f>vlookup(concatenate($A$2,$A7, $N$1), 'rq1-raw'!$A:$H, 6, false)</f>
        <v>0.91</v>
      </c>
      <c r="O7" s="19">
        <f>vlookup(concatenate($A$2,$A7, $N$1), 'rq1-raw'!$A:$H, 7, false)</f>
        <v>0.93</v>
      </c>
      <c r="P7" s="19">
        <f>vlookup(concatenate($A$2,$A7, $N$1), 'rq1-raw'!$A:$H, 8, false)</f>
        <v>0.9212976142</v>
      </c>
      <c r="Q7" s="19">
        <f>vlookup(concatenate($A$2,$A7, $Q$1), 'rq1-raw'!$A:$H, 6, false)</f>
        <v>0.86496456</v>
      </c>
      <c r="R7" s="19">
        <f>vlookup(concatenate($A$2,$A7, $Q$1), 'rq1-raw'!$A:$H, 7, false)</f>
        <v>0.9357470138</v>
      </c>
      <c r="S7" s="19">
        <f>vlookup(concatenate($A$2,$A7, $Q$1), 'rq1-raw'!$A:$H, 8, false)</f>
        <v>0.8947810081</v>
      </c>
    </row>
    <row r="8">
      <c r="A8" s="1" t="s">
        <v>67</v>
      </c>
      <c r="B8" s="19">
        <f>vlookup(concatenate($A$2,$A8, $B$1), 'rq1-raw'!$A:$H, 6, false)</f>
        <v>0.89</v>
      </c>
      <c r="C8" s="19">
        <f>vlookup(concatenate($A$2,$A8, $B$1), 'rq1-raw'!$A:$H, 7, false)</f>
        <v>0.93</v>
      </c>
      <c r="D8" s="19">
        <f>vlookup(concatenate($A$2,$A8, $B$1), 'rq1-raw'!$A:$H, 8, false)</f>
        <v>0.9051165501</v>
      </c>
      <c r="E8" s="19">
        <f>vlookup(concatenate($A$2,$A8, $E$1), 'rq1-raw'!$A:$H, 6, false)</f>
        <v>0.88</v>
      </c>
      <c r="F8" s="19">
        <f>vlookup(concatenate($A$2,$A8, $E$1), 'rq1-raw'!$A:$H, 7, false)</f>
        <v>0.95</v>
      </c>
      <c r="G8" s="19">
        <f>vlookup(concatenate($A$2,$A8, $E$1), 'rq1-raw'!$A:$H, 8, false)</f>
        <v>0.9082325308</v>
      </c>
      <c r="H8" s="19">
        <f>vlookup(concatenate($A$2,$A8, $H$1), 'rq1-raw'!$A:$H, 6, false)</f>
        <v>0.69</v>
      </c>
      <c r="I8" s="19">
        <f>vlookup(concatenate($A$2,$A8, $H$1), 'rq1-raw'!$A:$H, 7, false)</f>
        <v>0.94</v>
      </c>
      <c r="J8" s="19">
        <f>vlookup(concatenate($A$2,$A8, $H$1), 'rq1-raw'!$A:$H, 8, false)</f>
        <v>0.756993007</v>
      </c>
      <c r="K8" s="19">
        <f>vlookup(concatenate($A$2,$A8, $K$1), 'rq1-raw'!$A:$H, 6, false)</f>
        <v>0.92</v>
      </c>
      <c r="L8" s="19">
        <f>vlookup(concatenate($A$2,$A8, $K$1), 'rq1-raw'!$A:$H, 7, false)</f>
        <v>0.95</v>
      </c>
      <c r="M8" s="19">
        <f>vlookup(concatenate($A$2,$A8, $K$1), 'rq1-raw'!$A:$H, 8, false)</f>
        <v>0.9357575758</v>
      </c>
      <c r="N8" s="19">
        <f>vlookup(concatenate($A$2,$A8, $N$1), 'rq1-raw'!$A:$H, 6, false)</f>
        <v>0.95</v>
      </c>
      <c r="O8" s="19">
        <f>vlookup(concatenate($A$2,$A8, $N$1), 'rq1-raw'!$A:$H, 7, false)</f>
        <v>0.95</v>
      </c>
      <c r="P8" s="19">
        <f>vlookup(concatenate($A$2,$A8, $N$1), 'rq1-raw'!$A:$H, 8, false)</f>
        <v>0.9518414918</v>
      </c>
      <c r="Q8" s="19">
        <f>vlookup(concatenate($A$2,$A8, $Q$1), 'rq1-raw'!$A:$H, 6, false)</f>
        <v>0.876854638</v>
      </c>
      <c r="R8" s="19">
        <f>vlookup(concatenate($A$2,$A8, $Q$1), 'rq1-raw'!$A:$H, 7, false)</f>
        <v>0.944979448</v>
      </c>
      <c r="S8" s="19">
        <f>vlookup(concatenate($A$2,$A8, $Q$1), 'rq1-raw'!$A:$H, 8, false)</f>
        <v>0.9060011744</v>
      </c>
    </row>
    <row r="9">
      <c r="A9" s="1" t="s">
        <v>68</v>
      </c>
      <c r="B9" s="19">
        <f>vlookup(concatenate($A$2,$A9, $B$1), 'rq1-raw'!$A:$H, 6, false)</f>
        <v>0.92</v>
      </c>
      <c r="C9" s="19">
        <f>vlookup(concatenate($A$2,$A9, $B$1), 'rq1-raw'!$A:$H, 7, false)</f>
        <v>0.96</v>
      </c>
      <c r="D9" s="19">
        <f>vlookup(concatenate($A$2,$A9, $B$1), 'rq1-raw'!$A:$H, 8, false)</f>
        <v>0.9386927253</v>
      </c>
      <c r="E9" s="19">
        <f>vlookup(concatenate($A$2,$A9, $E$1), 'rq1-raw'!$A:$H, 6, false)</f>
        <v>0.9</v>
      </c>
      <c r="F9" s="19">
        <f>vlookup(concatenate($A$2,$A9, $E$1), 'rq1-raw'!$A:$H, 7, false)</f>
        <v>0.97</v>
      </c>
      <c r="G9" s="19">
        <f>vlookup(concatenate($A$2,$A9, $E$1), 'rq1-raw'!$A:$H, 8, false)</f>
        <v>0.9340160527</v>
      </c>
      <c r="H9" s="19">
        <f>vlookup(concatenate($A$2,$A9, $H$1), 'rq1-raw'!$A:$H, 6, false)</f>
        <v>0.67</v>
      </c>
      <c r="I9" s="19">
        <f>vlookup(concatenate($A$2,$A9, $H$1), 'rq1-raw'!$A:$H, 7, false)</f>
        <v>0.96</v>
      </c>
      <c r="J9" s="19">
        <f>vlookup(concatenate($A$2,$A9, $H$1), 'rq1-raw'!$A:$H, 8, false)</f>
        <v>0.7384493762</v>
      </c>
      <c r="K9" s="19">
        <f>vlookup(concatenate($A$2,$A9, $K$1), 'rq1-raw'!$A:$H, 6, false)</f>
        <v>0.98</v>
      </c>
      <c r="L9" s="19">
        <f>vlookup(concatenate($A$2,$A9, $K$1), 'rq1-raw'!$A:$H, 7, false)</f>
        <v>0.96</v>
      </c>
      <c r="M9" s="19">
        <f>vlookup(concatenate($A$2,$A9, $K$1), 'rq1-raw'!$A:$H, 8, false)</f>
        <v>0.9715211614</v>
      </c>
      <c r="N9" s="19">
        <f>vlookup(concatenate($A$2,$A9, $N$1), 'rq1-raw'!$A:$H, 6, false)</f>
        <v>0.98</v>
      </c>
      <c r="O9" s="19">
        <f>vlookup(concatenate($A$2,$A9, $N$1), 'rq1-raw'!$A:$H, 7, false)</f>
        <v>0.97</v>
      </c>
      <c r="P9" s="19">
        <f>vlookup(concatenate($A$2,$A9, $N$1), 'rq1-raw'!$A:$H, 8, false)</f>
        <v>0.977974393</v>
      </c>
      <c r="Q9" s="19">
        <f>vlookup(concatenate($A$2,$A9, $Q$1), 'rq1-raw'!$A:$H, 6, false)</f>
        <v>0.9172526115</v>
      </c>
      <c r="R9" s="19">
        <f>vlookup(concatenate($A$2,$A9, $Q$1), 'rq1-raw'!$A:$H, 7, false)</f>
        <v>0.9743737293</v>
      </c>
      <c r="S9" s="19">
        <f>vlookup(concatenate($A$2,$A9, $Q$1), 'rq1-raw'!$A:$H, 8, false)</f>
        <v>0.9432286316</v>
      </c>
    </row>
    <row r="10">
      <c r="A10" s="1" t="s">
        <v>70</v>
      </c>
      <c r="B10" s="19">
        <f>vlookup(concatenate($A$2,$A10, $B$1), 'rq1-raw'!$A:$H, 6, false)</f>
        <v>0.87</v>
      </c>
      <c r="C10" s="19">
        <f>vlookup(concatenate($A$2,$A10, $B$1), 'rq1-raw'!$A:$H, 7, false)</f>
        <v>0.94</v>
      </c>
      <c r="D10" s="19">
        <f>vlookup(concatenate($A$2,$A10, $B$1), 'rq1-raw'!$A:$H, 8, false)</f>
        <v>0.9000253759</v>
      </c>
      <c r="E10" s="19">
        <f>vlookup(concatenate($A$2,$A10, $E$1), 'rq1-raw'!$A:$H, 6, false)</f>
        <v>0.86</v>
      </c>
      <c r="F10" s="19">
        <f>vlookup(concatenate($A$2,$A10, $E$1), 'rq1-raw'!$A:$H, 7, false)</f>
        <v>0.96</v>
      </c>
      <c r="G10" s="19">
        <f>vlookup(concatenate($A$2,$A10, $E$1), 'rq1-raw'!$A:$H, 8, false)</f>
        <v>0.9019035386</v>
      </c>
      <c r="H10" s="19">
        <f>vlookup(concatenate($A$2,$A10, $H$1), 'rq1-raw'!$A:$H, 6, false)</f>
        <v>0.63</v>
      </c>
      <c r="I10" s="19">
        <f>vlookup(concatenate($A$2,$A10, $H$1), 'rq1-raw'!$A:$H, 7, false)</f>
        <v>0.96</v>
      </c>
      <c r="J10" s="19">
        <f>vlookup(concatenate($A$2,$A10, $H$1), 'rq1-raw'!$A:$H, 8, false)</f>
        <v>0.6923088972</v>
      </c>
      <c r="K10" s="19">
        <f>vlookup(concatenate($A$2,$A10, $K$1), 'rq1-raw'!$A:$H, 6, false)</f>
        <v>0.94</v>
      </c>
      <c r="L10" s="19">
        <f>vlookup(concatenate($A$2,$A10, $K$1), 'rq1-raw'!$A:$H, 7, false)</f>
        <v>0.91</v>
      </c>
      <c r="M10" s="19">
        <f>vlookup(concatenate($A$2,$A10, $K$1), 'rq1-raw'!$A:$H, 8, false)</f>
        <v>0.9293446115</v>
      </c>
      <c r="N10" s="19">
        <f>vlookup(concatenate($A$2,$A10, $N$1), 'rq1-raw'!$A:$H, 6, false)</f>
        <v>0.95</v>
      </c>
      <c r="O10" s="19">
        <f>vlookup(concatenate($A$2,$A10, $N$1), 'rq1-raw'!$A:$H, 7, false)</f>
        <v>0.94</v>
      </c>
      <c r="P10" s="19">
        <f>vlookup(concatenate($A$2,$A10, $N$1), 'rq1-raw'!$A:$H, 8, false)</f>
        <v>0.9446256266</v>
      </c>
      <c r="Q10" s="19">
        <f>vlookup(concatenate($A$2,$A10, $Q$1), 'rq1-raw'!$A:$H, 6, false)</f>
        <v>0.8833608259</v>
      </c>
      <c r="R10" s="19">
        <f>vlookup(concatenate($A$2,$A10, $Q$1), 'rq1-raw'!$A:$H, 7, false)</f>
        <v>0.9421124777</v>
      </c>
      <c r="S10" s="19">
        <f>vlookup(concatenate($A$2,$A10, $Q$1), 'rq1-raw'!$A:$H, 8, false)</f>
        <v>0.9080460852</v>
      </c>
    </row>
    <row r="12">
      <c r="A12" s="2" t="s">
        <v>73</v>
      </c>
    </row>
    <row r="13">
      <c r="A13" s="1" t="s">
        <v>74</v>
      </c>
      <c r="B13" s="19">
        <f>vlookup(concatenate($A$2,$A13, $B$1), 'rq1-raw'!$A:$H, 6, false)</f>
        <v>0.72</v>
      </c>
      <c r="C13" s="19">
        <f>vlookup(concatenate($A$2,$A13, $B$1), 'rq1-raw'!$A:$H, 7, false)</f>
        <v>0.86</v>
      </c>
      <c r="D13" s="19">
        <f>vlookup(concatenate($A$2,$A13, $B$1), 'rq1-raw'!$A:$H, 8, false)</f>
        <v>0.7659668561</v>
      </c>
      <c r="E13" s="19">
        <f>vlookup(concatenate($A$2,$A13, $E$1), 'rq1-raw'!$A:$H, 6, false)</f>
        <v>0.71</v>
      </c>
      <c r="F13" s="19">
        <f>vlookup(concatenate($A$2,$A13, $E$1), 'rq1-raw'!$A:$H, 7, false)</f>
        <v>0.89</v>
      </c>
      <c r="G13" s="19">
        <f>vlookup(concatenate($A$2,$A13, $E$1), 'rq1-raw'!$A:$H, 8, false)</f>
        <v>0.7626244882</v>
      </c>
      <c r="H13" s="19">
        <f>vlookup(concatenate($A$2,$A13, $H$1), 'rq1-raw'!$A:$H, 6, false)</f>
        <v>0.63</v>
      </c>
      <c r="I13" s="19">
        <f>vlookup(concatenate($A$2,$A13, $H$1), 'rq1-raw'!$A:$H, 7, false)</f>
        <v>0.94</v>
      </c>
      <c r="J13" s="19">
        <f>vlookup(concatenate($A$2,$A13, $H$1), 'rq1-raw'!$A:$H, 8, false)</f>
        <v>0.6905795469</v>
      </c>
      <c r="K13" s="19">
        <f>vlookup(concatenate($A$2,$A13, $K$1), 'rq1-raw'!$A:$H, 6, false)</f>
        <v>0.85</v>
      </c>
      <c r="L13" s="19">
        <f>vlookup(concatenate($A$2,$A13, $K$1), 'rq1-raw'!$A:$H, 7, false)</f>
        <v>0.75</v>
      </c>
      <c r="M13" s="19">
        <f>vlookup(concatenate($A$2,$A13, $K$1), 'rq1-raw'!$A:$H, 8, false)</f>
        <v>0.8067573983</v>
      </c>
      <c r="N13" s="19">
        <f>vlookup(concatenate($A$2,$A13, $N$1), 'rq1-raw'!$A:$H, 6, false)</f>
        <v>0.9</v>
      </c>
      <c r="O13" s="19">
        <f>vlookup(concatenate($A$2,$A13, $N$1), 'rq1-raw'!$A:$H, 7, false)</f>
        <v>0.81</v>
      </c>
      <c r="P13" s="19">
        <f>vlookup(concatenate($A$2,$A13, $N$1), 'rq1-raw'!$A:$H, 8, false)</f>
        <v>0.8598232525</v>
      </c>
      <c r="Q13" s="19">
        <f>vlookup(concatenate($A$2,$A13, $Q$1), 'rq1-raw'!$A:$H, 6, false)</f>
        <v>0.7855852052</v>
      </c>
      <c r="R13" s="19">
        <f>vlookup(concatenate($A$2,$A13, $Q$1), 'rq1-raw'!$A:$H, 7, false)</f>
        <v>0.8451128249</v>
      </c>
      <c r="S13" s="19">
        <f>vlookup(concatenate($A$2,$A13, $Q$1), 'rq1-raw'!$A:$H, 8, false)</f>
        <v>0.8062835486</v>
      </c>
    </row>
    <row r="14">
      <c r="A14" s="1" t="s">
        <v>76</v>
      </c>
      <c r="B14" s="19">
        <f>vlookup(concatenate($A$2,$A14, $B$1), 'rq1-raw'!$A:$H, 6, false)</f>
        <v>0.8</v>
      </c>
      <c r="C14" s="19">
        <f>vlookup(concatenate($A$2,$A14, $B$1), 'rq1-raw'!$A:$H, 7, false)</f>
        <v>0.87</v>
      </c>
      <c r="D14" s="19">
        <f>vlookup(concatenate($A$2,$A14, $B$1), 'rq1-raw'!$A:$H, 8, false)</f>
        <v>0.8179101828</v>
      </c>
      <c r="E14" s="19">
        <f>vlookup(concatenate($A$2,$A14, $E$1), 'rq1-raw'!$A:$H, 6, false)</f>
        <v>0.77</v>
      </c>
      <c r="F14" s="19">
        <f>vlookup(concatenate($A$2,$A14, $E$1), 'rq1-raw'!$A:$H, 7, false)</f>
        <v>0.88</v>
      </c>
      <c r="G14" s="19">
        <f>vlookup(concatenate($A$2,$A14, $E$1), 'rq1-raw'!$A:$H, 8, false)</f>
        <v>0.8048845312</v>
      </c>
      <c r="H14" s="19">
        <f>vlookup(concatenate($A$2,$A14, $H$1), 'rq1-raw'!$A:$H, 6, false)</f>
        <v>0.65</v>
      </c>
      <c r="I14" s="19">
        <f>vlookup(concatenate($A$2,$A14, $H$1), 'rq1-raw'!$A:$H, 7, false)</f>
        <v>0.95</v>
      </c>
      <c r="J14" s="19">
        <f>vlookup(concatenate($A$2,$A14, $H$1), 'rq1-raw'!$A:$H, 8, false)</f>
        <v>0.7011240899</v>
      </c>
      <c r="K14" s="19">
        <f>vlookup(concatenate($A$2,$A14, $K$1), 'rq1-raw'!$A:$H, 6, false)</f>
        <v>0.81</v>
      </c>
      <c r="L14" s="19">
        <f>vlookup(concatenate($A$2,$A14, $K$1), 'rq1-raw'!$A:$H, 7, false)</f>
        <v>0.86</v>
      </c>
      <c r="M14" s="19">
        <f>vlookup(concatenate($A$2,$A14, $K$1), 'rq1-raw'!$A:$H, 8, false)</f>
        <v>0.8216124069</v>
      </c>
      <c r="N14" s="19">
        <f>vlookup(concatenate($A$2,$A14, $N$1), 'rq1-raw'!$A:$H, 6, false)</f>
        <v>0.8</v>
      </c>
      <c r="O14" s="19">
        <f>vlookup(concatenate($A$2,$A14, $N$1), 'rq1-raw'!$A:$H, 7, false)</f>
        <v>0.92</v>
      </c>
      <c r="P14" s="19">
        <f>vlookup(concatenate($A$2,$A14, $N$1), 'rq1-raw'!$A:$H, 8, false)</f>
        <v>0.8435842867</v>
      </c>
      <c r="Q14" s="19">
        <f>vlookup(concatenate($A$2,$A14, $Q$1), 'rq1-raw'!$A:$H, 6, false)</f>
        <v>0.8373426571</v>
      </c>
      <c r="R14" s="19">
        <f>vlookup(concatenate($A$2,$A14, $Q$1), 'rq1-raw'!$A:$H, 7, false)</f>
        <v>0.8440233708</v>
      </c>
      <c r="S14" s="19">
        <f>vlookup(concatenate($A$2,$A14, $Q$1), 'rq1-raw'!$A:$H, 8, false)</f>
        <v>0.8384758512</v>
      </c>
    </row>
    <row r="15">
      <c r="A15" s="1" t="s">
        <v>78</v>
      </c>
      <c r="B15" s="19">
        <f>vlookup(concatenate($A$2,$A15, $B$1), 'rq1-raw'!$A:$H, 6, false)</f>
        <v>0.72</v>
      </c>
      <c r="C15" s="19">
        <f>vlookup(concatenate($A$2,$A15, $B$1), 'rq1-raw'!$A:$H, 7, false)</f>
        <v>0.88</v>
      </c>
      <c r="D15" s="19">
        <f>vlookup(concatenate($A$2,$A15, $B$1), 'rq1-raw'!$A:$H, 8, false)</f>
        <v>0.7679418957</v>
      </c>
      <c r="E15" s="19">
        <f>vlookup(concatenate($A$2,$A15, $E$1), 'rq1-raw'!$A:$H, 6, false)</f>
        <v>0.71</v>
      </c>
      <c r="F15" s="19">
        <f>vlookup(concatenate($A$2,$A15, $E$1), 'rq1-raw'!$A:$H, 7, false)</f>
        <v>0.89</v>
      </c>
      <c r="G15" s="19">
        <f>vlookup(concatenate($A$2,$A15, $E$1), 'rq1-raw'!$A:$H, 8, false)</f>
        <v>0.7657216078</v>
      </c>
      <c r="H15" s="19">
        <f>vlookup(concatenate($A$2,$A15, $H$1), 'rq1-raw'!$A:$H, 6, false)</f>
        <v>0.61</v>
      </c>
      <c r="I15" s="19">
        <f>vlookup(concatenate($A$2,$A15, $H$1), 'rq1-raw'!$A:$H, 7, false)</f>
        <v>0.94</v>
      </c>
      <c r="J15" s="19">
        <f>vlookup(concatenate($A$2,$A15, $H$1), 'rq1-raw'!$A:$H, 8, false)</f>
        <v>0.6724784482</v>
      </c>
      <c r="K15" s="19">
        <f>vlookup(concatenate($A$2,$A15, $K$1), 'rq1-raw'!$A:$H, 6, false)</f>
        <v>0.94</v>
      </c>
      <c r="L15" s="19">
        <f>vlookup(concatenate($A$2,$A15, $K$1), 'rq1-raw'!$A:$H, 7, false)</f>
        <v>0.87</v>
      </c>
      <c r="M15" s="19">
        <f>vlookup(concatenate($A$2,$A15, $K$1), 'rq1-raw'!$A:$H, 8, false)</f>
        <v>0.9041284038</v>
      </c>
      <c r="N15" s="19">
        <f>vlookup(concatenate($A$2,$A15, $N$1), 'rq1-raw'!$A:$H, 6, false)</f>
        <v>0.97</v>
      </c>
      <c r="O15" s="19">
        <f>vlookup(concatenate($A$2,$A15, $N$1), 'rq1-raw'!$A:$H, 7, false)</f>
        <v>0.97</v>
      </c>
      <c r="P15" s="19">
        <f>vlookup(concatenate($A$2,$A15, $N$1), 'rq1-raw'!$A:$H, 8, false)</f>
        <v>0.9685845643</v>
      </c>
      <c r="Q15" s="19">
        <f>vlookup(concatenate($A$2,$A15, $Q$1), 'rq1-raw'!$A:$H, 6, false)</f>
        <v>0.7734143943</v>
      </c>
      <c r="R15" s="19">
        <f>vlookup(concatenate($A$2,$A15, $Q$1), 'rq1-raw'!$A:$H, 7, false)</f>
        <v>0.8484224277</v>
      </c>
      <c r="S15" s="19">
        <f>vlookup(concatenate($A$2,$A15, $Q$1), 'rq1-raw'!$A:$H, 8, false)</f>
        <v>0.7989948876</v>
      </c>
    </row>
    <row r="16">
      <c r="A16" s="1" t="s">
        <v>79</v>
      </c>
      <c r="B16" s="19">
        <f>vlookup(concatenate($A$2,$A16, $B$1), 'rq1-raw'!$A:$H, 6, false)</f>
        <v>0.72</v>
      </c>
      <c r="C16" s="19">
        <f>vlookup(concatenate($A$2,$A16, $B$1), 'rq1-raw'!$A:$H, 7, false)</f>
        <v>0.87</v>
      </c>
      <c r="D16" s="19">
        <f>vlookup(concatenate($A$2,$A16, $B$1), 'rq1-raw'!$A:$H, 8, false)</f>
        <v>0.7648886661</v>
      </c>
      <c r="E16" s="19">
        <f>vlookup(concatenate($A$2,$A16, $E$1), 'rq1-raw'!$A:$H, 6, false)</f>
        <v>0.71</v>
      </c>
      <c r="F16" s="19">
        <f>vlookup(concatenate($A$2,$A16, $E$1), 'rq1-raw'!$A:$H, 7, false)</f>
        <v>0.89</v>
      </c>
      <c r="G16" s="19">
        <f>vlookup(concatenate($A$2,$A16, $E$1), 'rq1-raw'!$A:$H, 8, false)</f>
        <v>0.7603110018</v>
      </c>
      <c r="H16" s="19">
        <f>vlookup(concatenate($A$2,$A16, $H$1), 'rq1-raw'!$A:$H, 6, false)</f>
        <v>0.63</v>
      </c>
      <c r="I16" s="19">
        <f>vlookup(concatenate($A$2,$A16, $H$1), 'rq1-raw'!$A:$H, 7, false)</f>
        <v>0.93</v>
      </c>
      <c r="J16" s="19">
        <f>vlookup(concatenate($A$2,$A16, $H$1), 'rq1-raw'!$A:$H, 8, false)</f>
        <v>0.695124442</v>
      </c>
      <c r="K16" s="19">
        <f>vlookup(concatenate($A$2,$A16, $K$1), 'rq1-raw'!$A:$H, 6, false)</f>
        <v>0.98</v>
      </c>
      <c r="L16" s="19">
        <f>vlookup(concatenate($A$2,$A16, $K$1), 'rq1-raw'!$A:$H, 7, false)</f>
        <v>0.87</v>
      </c>
      <c r="M16" s="19">
        <f>vlookup(concatenate($A$2,$A16, $K$1), 'rq1-raw'!$A:$H, 8, false)</f>
        <v>0.9284207474</v>
      </c>
      <c r="N16" s="19">
        <f>vlookup(concatenate($A$2,$A16, $N$1), 'rq1-raw'!$A:$H, 6, false)</f>
        <v>0.99</v>
      </c>
      <c r="O16" s="19">
        <f>vlookup(concatenate($A$2,$A16, $N$1), 'rq1-raw'!$A:$H, 7, false)</f>
        <v>0.98</v>
      </c>
      <c r="P16" s="19">
        <f>vlookup(concatenate($A$2,$A16, $N$1), 'rq1-raw'!$A:$H, 8, false)</f>
        <v>0.985960744</v>
      </c>
      <c r="Q16" s="19">
        <f>vlookup(concatenate($A$2,$A16, $Q$1), 'rq1-raw'!$A:$H, 6, false)</f>
        <v>0.7561835746</v>
      </c>
      <c r="R16" s="19">
        <f>vlookup(concatenate($A$2,$A16, $Q$1), 'rq1-raw'!$A:$H, 7, false)</f>
        <v>0.8397938838</v>
      </c>
      <c r="S16" s="19">
        <f>vlookup(concatenate($A$2,$A16, $Q$1), 'rq1-raw'!$A:$H, 8, false)</f>
        <v>0.7810741447</v>
      </c>
    </row>
    <row r="17">
      <c r="A17" s="1" t="s">
        <v>81</v>
      </c>
      <c r="B17" s="19">
        <f>vlookup(concatenate($A$2,$A17, $B$1), 'rq1-raw'!$A:$H, 6, false)</f>
        <v>0.78</v>
      </c>
      <c r="C17" s="19">
        <f>vlookup(concatenate($A$2,$A17, $B$1), 'rq1-raw'!$A:$H, 7, false)</f>
        <v>0.9</v>
      </c>
      <c r="D17" s="19">
        <f>vlookup(concatenate($A$2,$A17, $B$1), 'rq1-raw'!$A:$H, 8, false)</f>
        <v>0.8189501545</v>
      </c>
      <c r="E17" s="19">
        <f>vlookup(concatenate($A$2,$A17, $E$1), 'rq1-raw'!$A:$H, 6, false)</f>
        <v>0.77</v>
      </c>
      <c r="F17" s="19">
        <f>vlookup(concatenate($A$2,$A17, $E$1), 'rq1-raw'!$A:$H, 7, false)</f>
        <v>0.91</v>
      </c>
      <c r="G17" s="19">
        <f>vlookup(concatenate($A$2,$A17, $E$1), 'rq1-raw'!$A:$H, 8, false)</f>
        <v>0.8169091043</v>
      </c>
      <c r="H17" s="19">
        <f>vlookup(concatenate($A$2,$A17, $H$1), 'rq1-raw'!$A:$H, 6, false)</f>
        <v>0.68</v>
      </c>
      <c r="I17" s="19">
        <f>vlookup(concatenate($A$2,$A17, $H$1), 'rq1-raw'!$A:$H, 7, false)</f>
        <v>0.95</v>
      </c>
      <c r="J17" s="19">
        <f>vlookup(concatenate($A$2,$A17, $H$1), 'rq1-raw'!$A:$H, 8, false)</f>
        <v>0.7522795088</v>
      </c>
      <c r="K17" s="19">
        <f>vlookup(concatenate($A$2,$A17, $K$1), 'rq1-raw'!$A:$H, 6, false)</f>
        <v>0.96</v>
      </c>
      <c r="L17" s="19">
        <f>vlookup(concatenate($A$2,$A17, $K$1), 'rq1-raw'!$A:$H, 7, false)</f>
        <v>0.88</v>
      </c>
      <c r="M17" s="19">
        <f>vlookup(concatenate($A$2,$A17, $K$1), 'rq1-raw'!$A:$H, 8, false)</f>
        <v>0.9178759629</v>
      </c>
      <c r="N17" s="19">
        <f>vlookup(concatenate($A$2,$A17, $N$1), 'rq1-raw'!$A:$H, 6, false)</f>
        <v>0.99</v>
      </c>
      <c r="O17" s="19">
        <f>vlookup(concatenate($A$2,$A17, $N$1), 'rq1-raw'!$A:$H, 7, false)</f>
        <v>0.94</v>
      </c>
      <c r="P17" s="19">
        <f>vlookup(concatenate($A$2,$A17, $N$1), 'rq1-raw'!$A:$H, 8, false)</f>
        <v>0.9649946055</v>
      </c>
      <c r="Q17" s="19">
        <f>vlookup(concatenate($A$2,$A17, $Q$1), 'rq1-raw'!$A:$H, 6, false)</f>
        <v>0.82432099</v>
      </c>
      <c r="R17" s="19">
        <f>vlookup(concatenate($A$2,$A17, $Q$1), 'rq1-raw'!$A:$H, 7, false)</f>
        <v>0.8650400106</v>
      </c>
      <c r="S17" s="19">
        <f>vlookup(concatenate($A$2,$A17, $Q$1), 'rq1-raw'!$A:$H, 8, false)</f>
        <v>0.8388370745</v>
      </c>
    </row>
    <row r="18">
      <c r="A18" s="1" t="s">
        <v>82</v>
      </c>
      <c r="B18" s="19">
        <f>vlookup(concatenate($A$2,$A18, $B$1), 'rq1-raw'!$A:$H, 6, false)</f>
        <v>0.75</v>
      </c>
      <c r="C18" s="19">
        <f>vlookup(concatenate($A$2,$A18, $B$1), 'rq1-raw'!$A:$H, 7, false)</f>
        <v>0.89</v>
      </c>
      <c r="D18" s="19">
        <f>vlookup(concatenate($A$2,$A18, $B$1), 'rq1-raw'!$A:$H, 8, false)</f>
        <v>0.8005508542</v>
      </c>
      <c r="E18" s="19">
        <f>vlookup(concatenate($A$2,$A18, $E$1), 'rq1-raw'!$A:$H, 6, false)</f>
        <v>0.75</v>
      </c>
      <c r="F18" s="19">
        <f>vlookup(concatenate($A$2,$A18, $E$1), 'rq1-raw'!$A:$H, 7, false)</f>
        <v>0.9</v>
      </c>
      <c r="G18" s="19">
        <f>vlookup(concatenate($A$2,$A18, $E$1), 'rq1-raw'!$A:$H, 8, false)</f>
        <v>0.7990180425</v>
      </c>
      <c r="H18" s="19">
        <f>vlookup(concatenate($A$2,$A18, $H$1), 'rq1-raw'!$A:$H, 6, false)</f>
        <v>0.66</v>
      </c>
      <c r="I18" s="19">
        <f>vlookup(concatenate($A$2,$A18, $H$1), 'rq1-raw'!$A:$H, 7, false)</f>
        <v>0.94</v>
      </c>
      <c r="J18" s="19">
        <f>vlookup(concatenate($A$2,$A18, $H$1), 'rq1-raw'!$A:$H, 8, false)</f>
        <v>0.7294507425</v>
      </c>
      <c r="K18" s="19">
        <f>vlookup(concatenate($A$2,$A18, $K$1), 'rq1-raw'!$A:$H, 6, false)</f>
        <v>0.97</v>
      </c>
      <c r="L18" s="19">
        <f>vlookup(concatenate($A$2,$A18, $K$1), 'rq1-raw'!$A:$H, 7, false)</f>
        <v>0.76</v>
      </c>
      <c r="M18" s="19">
        <f>vlookup(concatenate($A$2,$A18, $K$1), 'rq1-raw'!$A:$H, 8, false)</f>
        <v>0.8670764809</v>
      </c>
      <c r="N18" s="19">
        <f>vlookup(concatenate($A$2,$A18, $N$1), 'rq1-raw'!$A:$H, 6, false)</f>
        <v>0.97</v>
      </c>
      <c r="O18" s="19">
        <f>vlookup(concatenate($A$2,$A18, $N$1), 'rq1-raw'!$A:$H, 7, false)</f>
        <v>0.83</v>
      </c>
      <c r="P18" s="19">
        <f>vlookup(concatenate($A$2,$A18, $N$1), 'rq1-raw'!$A:$H, 8, false)</f>
        <v>0.9020756826</v>
      </c>
      <c r="Q18" s="19">
        <f>vlookup(concatenate($A$2,$A18, $Q$1), 'rq1-raw'!$A:$H, 6, false)</f>
        <v>0.8071399797</v>
      </c>
      <c r="R18" s="19">
        <f>vlookup(concatenate($A$2,$A18, $Q$1), 'rq1-raw'!$A:$H, 7, false)</f>
        <v>0.9244451541</v>
      </c>
      <c r="S18" s="19">
        <f>vlookup(concatenate($A$2,$A18, $Q$1), 'rq1-raw'!$A:$H, 8, false)</f>
        <v>0.8504390867</v>
      </c>
    </row>
    <row r="19">
      <c r="A19" s="1" t="s">
        <v>83</v>
      </c>
      <c r="B19" s="19">
        <f>vlookup(concatenate($A$2,$A19, $B$1), 'rq1-raw'!$A:$H, 6, false)</f>
        <v>0.77</v>
      </c>
      <c r="C19" s="19">
        <f>vlookup(concatenate($A$2,$A19, $B$1), 'rq1-raw'!$A:$H, 7, false)</f>
        <v>0.89</v>
      </c>
      <c r="D19" s="19">
        <f>vlookup(concatenate($A$2,$A19, $B$1), 'rq1-raw'!$A:$H, 8, false)</f>
        <v>0.8035917718</v>
      </c>
      <c r="E19" s="19">
        <f>vlookup(concatenate($A$2,$A19, $E$1), 'rq1-raw'!$A:$H, 6, false)</f>
        <v>0.76</v>
      </c>
      <c r="F19" s="19">
        <f>vlookup(concatenate($A$2,$A19, $E$1), 'rq1-raw'!$A:$H, 7, false)</f>
        <v>0.9</v>
      </c>
      <c r="G19" s="19">
        <f>vlookup(concatenate($A$2,$A19, $E$1), 'rq1-raw'!$A:$H, 8, false)</f>
        <v>0.8010255933</v>
      </c>
      <c r="H19" s="19">
        <f>vlookup(concatenate($A$2,$A19, $H$1), 'rq1-raw'!$A:$H, 6, false)</f>
        <v>0.65</v>
      </c>
      <c r="I19" s="19">
        <f>vlookup(concatenate($A$2,$A19, $H$1), 'rq1-raw'!$A:$H, 7, false)</f>
        <v>0.95</v>
      </c>
      <c r="J19" s="19">
        <f>vlookup(concatenate($A$2,$A19, $H$1), 'rq1-raw'!$A:$H, 8, false)</f>
        <v>0.7066698067</v>
      </c>
      <c r="K19" s="19">
        <f>vlookup(concatenate($A$2,$A19, $K$1), 'rq1-raw'!$A:$H, 6, false)</f>
        <v>0.78</v>
      </c>
      <c r="L19" s="19">
        <f>vlookup(concatenate($A$2,$A19, $K$1), 'rq1-raw'!$A:$H, 7, false)</f>
        <v>0.84</v>
      </c>
      <c r="M19" s="19">
        <f>vlookup(concatenate($A$2,$A19, $K$1), 'rq1-raw'!$A:$H, 8, false)</f>
        <v>0.7958804756</v>
      </c>
      <c r="N19" s="19">
        <f>vlookup(concatenate($A$2,$A19, $N$1), 'rq1-raw'!$A:$H, 6, false)</f>
        <v>0.79</v>
      </c>
      <c r="O19" s="19">
        <f>vlookup(concatenate($A$2,$A19, $N$1), 'rq1-raw'!$A:$H, 7, false)</f>
        <v>0.85</v>
      </c>
      <c r="P19" s="19">
        <f>vlookup(concatenate($A$2,$A19, $N$1), 'rq1-raw'!$A:$H, 8, false)</f>
        <v>0.806373962</v>
      </c>
      <c r="Q19" s="19">
        <f>vlookup(concatenate($A$2,$A19, $Q$1), 'rq1-raw'!$A:$H, 6, false)</f>
        <v>0.8052941151</v>
      </c>
      <c r="R19" s="19">
        <f>vlookup(concatenate($A$2,$A19, $Q$1), 'rq1-raw'!$A:$H, 7, false)</f>
        <v>0.8185893673</v>
      </c>
      <c r="S19" s="19">
        <f>vlookup(concatenate($A$2,$A19, $Q$1), 'rq1-raw'!$A:$H, 8, false)</f>
        <v>0.8098457156</v>
      </c>
    </row>
    <row r="21">
      <c r="A21" s="2" t="s">
        <v>84</v>
      </c>
    </row>
    <row r="22">
      <c r="A22" s="1" t="s">
        <v>85</v>
      </c>
      <c r="B22" s="19">
        <f>vlookup(concatenate($A$2,$A22, $B$1), 'rq1-raw'!$A:$H, 6, false)</f>
        <v>0.8</v>
      </c>
      <c r="C22" s="19">
        <f>vlookup(concatenate($A$2,$A22, $B$1), 'rq1-raw'!$A:$H, 7, false)</f>
        <v>0.83</v>
      </c>
      <c r="D22" s="19">
        <f>vlookup(concatenate($A$2,$A22, $B$1), 'rq1-raw'!$A:$H, 8, false)</f>
        <v>0.8154796806</v>
      </c>
      <c r="E22" s="19">
        <f>vlookup(concatenate($A$2,$A22, $E$1), 'rq1-raw'!$A:$H, 6, false)</f>
        <v>0.8</v>
      </c>
      <c r="F22" s="19">
        <f>vlookup(concatenate($A$2,$A22, $E$1), 'rq1-raw'!$A:$H, 7, false)</f>
        <v>0.83</v>
      </c>
      <c r="G22" s="19">
        <f>vlookup(concatenate($A$2,$A22, $E$1), 'rq1-raw'!$A:$H, 8, false)</f>
        <v>0.8162219622</v>
      </c>
      <c r="H22" s="19">
        <f>vlookup(concatenate($A$2,$A22, $H$1), 'rq1-raw'!$A:$H, 6, false)</f>
        <v>0.62</v>
      </c>
      <c r="I22" s="19">
        <f>vlookup(concatenate($A$2,$A22, $H$1), 'rq1-raw'!$A:$H, 7, false)</f>
        <v>0.94</v>
      </c>
      <c r="J22" s="19">
        <f>vlookup(concatenate($A$2,$A22, $H$1), 'rq1-raw'!$A:$H, 8, false)</f>
        <v>0.6840091643</v>
      </c>
      <c r="K22" s="19">
        <f>vlookup(concatenate($A$2,$A22, $K$1), 'rq1-raw'!$A:$H, 6, false)</f>
        <v>0.82</v>
      </c>
      <c r="L22" s="19">
        <f>vlookup(concatenate($A$2,$A22, $K$1), 'rq1-raw'!$A:$H, 7, false)</f>
        <v>0.83</v>
      </c>
      <c r="M22" s="19">
        <f>vlookup(concatenate($A$2,$A22, $K$1), 'rq1-raw'!$A:$H, 8, false)</f>
        <v>0.8228512801</v>
      </c>
      <c r="N22" s="19">
        <f>vlookup(concatenate($A$2,$A22, $N$1), 'rq1-raw'!$A:$H, 6, false)</f>
        <v>0.9</v>
      </c>
      <c r="O22" s="19">
        <f>vlookup(concatenate($A$2,$A22, $N$1), 'rq1-raw'!$A:$H, 7, false)</f>
        <v>0.83</v>
      </c>
      <c r="P22" s="19">
        <f>vlookup(concatenate($A$2,$A22, $N$1), 'rq1-raw'!$A:$H, 8, false)</f>
        <v>0.8674189781</v>
      </c>
      <c r="Q22" s="19">
        <f>vlookup(concatenate($A$2,$A22, $Q$1), 'rq1-raw'!$A:$H, 6, false)</f>
        <v>0.8369017624</v>
      </c>
      <c r="R22" s="19">
        <f>vlookup(concatenate($A$2,$A22, $Q$1), 'rq1-raw'!$A:$H, 7, false)</f>
        <v>0.8913362917</v>
      </c>
      <c r="S22" s="19">
        <f>vlookup(concatenate($A$2,$A22, $Q$1), 'rq1-raw'!$A:$H, 8, false)</f>
        <v>0.8583252483</v>
      </c>
    </row>
    <row r="23">
      <c r="A23" s="1" t="s">
        <v>87</v>
      </c>
      <c r="B23" s="19">
        <f>vlookup(concatenate($A$2,$A23, $B$1), 'rq1-raw'!$A:$H, 6, false)</f>
        <v>0.76</v>
      </c>
      <c r="C23" s="19">
        <f>vlookup(concatenate($A$2,$A23, $B$1), 'rq1-raw'!$A:$H, 7, false)</f>
        <v>0.86</v>
      </c>
      <c r="D23" s="19">
        <f>vlookup(concatenate($A$2,$A23, $B$1), 'rq1-raw'!$A:$H, 8, false)</f>
        <v>0.7904120897</v>
      </c>
      <c r="E23" s="19">
        <f>vlookup(concatenate($A$2,$A23, $E$1), 'rq1-raw'!$A:$H, 6, false)</f>
        <v>0.75</v>
      </c>
      <c r="F23" s="19">
        <f>vlookup(concatenate($A$2,$A23, $E$1), 'rq1-raw'!$A:$H, 7, false)</f>
        <v>0.87</v>
      </c>
      <c r="G23" s="19">
        <f>vlookup(concatenate($A$2,$A23, $E$1), 'rq1-raw'!$A:$H, 8, false)</f>
        <v>0.7908335604</v>
      </c>
      <c r="H23" s="19">
        <f>vlookup(concatenate($A$2,$A23, $H$1), 'rq1-raw'!$A:$H, 6, false)</f>
        <v>0.6</v>
      </c>
      <c r="I23" s="19">
        <f>vlookup(concatenate($A$2,$A23, $H$1), 'rq1-raw'!$A:$H, 7, false)</f>
        <v>0.94</v>
      </c>
      <c r="J23" s="19">
        <f>vlookup(concatenate($A$2,$A23, $H$1), 'rq1-raw'!$A:$H, 8, false)</f>
        <v>0.6622160008</v>
      </c>
      <c r="K23" s="19">
        <f>vlookup(concatenate($A$2,$A23, $K$1), 'rq1-raw'!$A:$H, 6, false)</f>
        <v>0.91</v>
      </c>
      <c r="L23" s="19">
        <f>vlookup(concatenate($A$2,$A23, $K$1), 'rq1-raw'!$A:$H, 7, false)</f>
        <v>0.85</v>
      </c>
      <c r="M23" s="19">
        <f>vlookup(concatenate($A$2,$A23, $K$1), 'rq1-raw'!$A:$H, 8, false)</f>
        <v>0.8828094627</v>
      </c>
      <c r="N23" s="19">
        <f>vlookup(concatenate($A$2,$A23, $N$1), 'rq1-raw'!$A:$H, 6, false)</f>
        <v>0.94</v>
      </c>
      <c r="O23" s="19">
        <f>vlookup(concatenate($A$2,$A23, $N$1), 'rq1-raw'!$A:$H, 7, false)</f>
        <v>0.96</v>
      </c>
      <c r="P23" s="19">
        <f>vlookup(concatenate($A$2,$A23, $N$1), 'rq1-raw'!$A:$H, 8, false)</f>
        <v>0.9496184656</v>
      </c>
      <c r="Q23" s="19">
        <f>vlookup(concatenate($A$2,$A23, $Q$1), 'rq1-raw'!$A:$H, 6, false)</f>
        <v>0.8136637653</v>
      </c>
      <c r="R23" s="19">
        <f>vlookup(concatenate($A$2,$A23, $Q$1), 'rq1-raw'!$A:$H, 7, false)</f>
        <v>0.8241420478</v>
      </c>
      <c r="S23" s="19">
        <f>vlookup(concatenate($A$2,$A23, $Q$1), 'rq1-raw'!$A:$H, 8, false)</f>
        <v>0.8166312567</v>
      </c>
    </row>
    <row r="24">
      <c r="A24" s="1" t="s">
        <v>88</v>
      </c>
      <c r="B24" s="19">
        <f>vlookup(concatenate($A$2,$A24, $B$1), 'rq1-raw'!$A:$H, 6, false)</f>
        <v>0.75</v>
      </c>
      <c r="C24" s="19">
        <f>vlookup(concatenate($A$2,$A24, $B$1), 'rq1-raw'!$A:$H, 7, false)</f>
        <v>0.85</v>
      </c>
      <c r="D24" s="19">
        <f>vlookup(concatenate($A$2,$A24, $B$1), 'rq1-raw'!$A:$H, 8, false)</f>
        <v>0.7856867074</v>
      </c>
      <c r="E24" s="19">
        <f>vlookup(concatenate($A$2,$A24, $E$1), 'rq1-raw'!$A:$H, 6, false)</f>
        <v>0.74</v>
      </c>
      <c r="F24" s="19">
        <f>vlookup(concatenate($A$2,$A24, $E$1), 'rq1-raw'!$A:$H, 7, false)</f>
        <v>0.86</v>
      </c>
      <c r="G24" s="19">
        <f>vlookup(concatenate($A$2,$A24, $E$1), 'rq1-raw'!$A:$H, 8, false)</f>
        <v>0.7819361984</v>
      </c>
      <c r="H24" s="19">
        <f>vlookup(concatenate($A$2,$A24, $H$1), 'rq1-raw'!$A:$H, 6, false)</f>
        <v>0.59</v>
      </c>
      <c r="I24" s="19">
        <f>vlookup(concatenate($A$2,$A24, $H$1), 'rq1-raw'!$A:$H, 7, false)</f>
        <v>0.94</v>
      </c>
      <c r="J24" s="19">
        <f>vlookup(concatenate($A$2,$A24, $H$1), 'rq1-raw'!$A:$H, 8, false)</f>
        <v>0.648356101</v>
      </c>
      <c r="K24" s="19">
        <f>vlookup(concatenate($A$2,$A24, $K$1), 'rq1-raw'!$A:$H, 6, false)</f>
        <v>0.88</v>
      </c>
      <c r="L24" s="19">
        <f>vlookup(concatenate($A$2,$A24, $K$1), 'rq1-raw'!$A:$H, 7, false)</f>
        <v>0.81</v>
      </c>
      <c r="M24" s="19">
        <f>vlookup(concatenate($A$2,$A24, $K$1), 'rq1-raw'!$A:$H, 8, false)</f>
        <v>0.8481608472</v>
      </c>
      <c r="N24" s="19">
        <f>vlookup(concatenate($A$2,$A24, $N$1), 'rq1-raw'!$A:$H, 6, false)</f>
        <v>0.93</v>
      </c>
      <c r="O24" s="19">
        <f>vlookup(concatenate($A$2,$A24, $N$1), 'rq1-raw'!$A:$H, 7, false)</f>
        <v>0.92</v>
      </c>
      <c r="P24" s="19">
        <f>vlookup(concatenate($A$2,$A24, $N$1), 'rq1-raw'!$A:$H, 8, false)</f>
        <v>0.9219949857</v>
      </c>
      <c r="Q24" s="19">
        <f>vlookup(concatenate($A$2,$A24, $Q$1), 'rq1-raw'!$A:$H, 6, false)</f>
        <v>0.8037018027</v>
      </c>
      <c r="R24" s="19">
        <f>vlookup(concatenate($A$2,$A24, $Q$1), 'rq1-raw'!$A:$H, 7, false)</f>
        <v>0.8333824698</v>
      </c>
      <c r="S24" s="19">
        <f>vlookup(concatenate($A$2,$A24, $Q$1), 'rq1-raw'!$A:$H, 8, false)</f>
        <v>0.8134396873</v>
      </c>
    </row>
    <row r="25">
      <c r="A25" s="1" t="s">
        <v>89</v>
      </c>
      <c r="B25" s="19">
        <f>vlookup(concatenate($A$2,$A25, $B$1), 'rq1-raw'!$A:$H, 6, false)</f>
        <v>0.79</v>
      </c>
      <c r="C25" s="19">
        <f>vlookup(concatenate($A$2,$A25, $B$1), 'rq1-raw'!$A:$H, 7, false)</f>
        <v>0.88</v>
      </c>
      <c r="D25" s="19">
        <f>vlookup(concatenate($A$2,$A25, $B$1), 'rq1-raw'!$A:$H, 8, false)</f>
        <v>0.8253204789</v>
      </c>
      <c r="E25" s="19">
        <f>vlookup(concatenate($A$2,$A25, $E$1), 'rq1-raw'!$A:$H, 6, false)</f>
        <v>0.8</v>
      </c>
      <c r="F25" s="19">
        <f>vlookup(concatenate($A$2,$A25, $E$1), 'rq1-raw'!$A:$H, 7, false)</f>
        <v>0.88</v>
      </c>
      <c r="G25" s="19">
        <f>vlookup(concatenate($A$2,$A25, $E$1), 'rq1-raw'!$A:$H, 8, false)</f>
        <v>0.8284028746</v>
      </c>
      <c r="H25" s="19">
        <f>vlookup(concatenate($A$2,$A25, $H$1), 'rq1-raw'!$A:$H, 6, false)</f>
        <v>0.65</v>
      </c>
      <c r="I25" s="19">
        <f>vlookup(concatenate($A$2,$A25, $H$1), 'rq1-raw'!$A:$H, 7, false)</f>
        <v>0.95</v>
      </c>
      <c r="J25" s="19">
        <f>vlookup(concatenate($A$2,$A25, $H$1), 'rq1-raw'!$A:$H, 8, false)</f>
        <v>0.7139280965</v>
      </c>
      <c r="K25" s="19">
        <f>vlookup(concatenate($A$2,$A25, $K$1), 'rq1-raw'!$A:$H, 6, false)</f>
        <v>0.99</v>
      </c>
      <c r="L25" s="19">
        <f>vlookup(concatenate($A$2,$A25, $K$1), 'rq1-raw'!$A:$H, 7, false)</f>
        <v>0.92</v>
      </c>
      <c r="M25" s="19">
        <f>vlookup(concatenate($A$2,$A25, $K$1), 'rq1-raw'!$A:$H, 8, false)</f>
        <v>0.9541605028</v>
      </c>
      <c r="N25" s="19">
        <f>vlookup(concatenate($A$2,$A25, $N$1), 'rq1-raw'!$A:$H, 6, false)</f>
        <v>0.99</v>
      </c>
      <c r="O25" s="19">
        <f>vlookup(concatenate($A$2,$A25, $N$1), 'rq1-raw'!$A:$H, 7, false)</f>
        <v>0.99</v>
      </c>
      <c r="P25" s="19">
        <f>vlookup(concatenate($A$2,$A25, $N$1), 'rq1-raw'!$A:$H, 8, false)</f>
        <v>0.9910869067</v>
      </c>
      <c r="Q25" s="19">
        <f>vlookup(concatenate($A$2,$A25, $Q$1), 'rq1-raw'!$A:$H, 6, false)</f>
        <v>0.8228404904</v>
      </c>
      <c r="R25" s="19">
        <f>vlookup(concatenate($A$2,$A25, $Q$1), 'rq1-raw'!$A:$H, 7, false)</f>
        <v>0.8739839986</v>
      </c>
      <c r="S25" s="19">
        <f>vlookup(concatenate($A$2,$A25, $Q$1), 'rq1-raw'!$A:$H, 8, false)</f>
        <v>0.8425053054</v>
      </c>
    </row>
    <row r="26">
      <c r="A26" s="1" t="s">
        <v>91</v>
      </c>
      <c r="B26" s="19">
        <f>vlookup(concatenate($A$2,$A26, $B$1), 'rq1-raw'!$A:$H, 6, false)</f>
        <v>0.77</v>
      </c>
      <c r="C26" s="19">
        <f>vlookup(concatenate($A$2,$A26, $B$1), 'rq1-raw'!$A:$H, 7, false)</f>
        <v>0.85</v>
      </c>
      <c r="D26" s="19">
        <f>vlookup(concatenate($A$2,$A26, $B$1), 'rq1-raw'!$A:$H, 8, false)</f>
        <v>0.7958362924</v>
      </c>
      <c r="E26" s="19">
        <f>vlookup(concatenate($A$2,$A26, $E$1), 'rq1-raw'!$A:$H, 6, false)</f>
        <v>0.76</v>
      </c>
      <c r="F26" s="19">
        <f>vlookup(concatenate($A$2,$A26, $E$1), 'rq1-raw'!$A:$H, 7, false)</f>
        <v>0.86</v>
      </c>
      <c r="G26" s="19">
        <f>vlookup(concatenate($A$2,$A26, $E$1), 'rq1-raw'!$A:$H, 8, false)</f>
        <v>0.7949346833</v>
      </c>
      <c r="H26" s="19">
        <f>vlookup(concatenate($A$2,$A26, $H$1), 'rq1-raw'!$A:$H, 6, false)</f>
        <v>0.58</v>
      </c>
      <c r="I26" s="19">
        <f>vlookup(concatenate($A$2,$A26, $H$1), 'rq1-raw'!$A:$H, 7, false)</f>
        <v>0.92</v>
      </c>
      <c r="J26" s="19">
        <f>vlookup(concatenate($A$2,$A26, $H$1), 'rq1-raw'!$A:$H, 8, false)</f>
        <v>0.6264082404</v>
      </c>
      <c r="K26" s="19">
        <f>vlookup(concatenate($A$2,$A26, $K$1), 'rq1-raw'!$A:$H, 6, false)</f>
        <v>0.99</v>
      </c>
      <c r="L26" s="19">
        <f>vlookup(concatenate($A$2,$A26, $K$1), 'rq1-raw'!$A:$H, 7, false)</f>
        <v>0.93</v>
      </c>
      <c r="M26" s="19">
        <f>vlookup(concatenate($A$2,$A26, $K$1), 'rq1-raw'!$A:$H, 8, false)</f>
        <v>0.9606222537</v>
      </c>
      <c r="N26" s="19">
        <f>vlookup(concatenate($A$2,$A26, $N$1), 'rq1-raw'!$A:$H, 6, false)</f>
        <v>1</v>
      </c>
      <c r="O26" s="19">
        <f>vlookup(concatenate($A$2,$A26, $N$1), 'rq1-raw'!$A:$H, 7, false)</f>
        <v>0.99</v>
      </c>
      <c r="P26" s="19">
        <f>vlookup(concatenate($A$2,$A26, $N$1), 'rq1-raw'!$A:$H, 8, false)</f>
        <v>0.9930390347</v>
      </c>
      <c r="Q26" s="19">
        <f>vlookup(concatenate($A$2,$A26, $Q$1), 'rq1-raw'!$A:$H, 6, false)</f>
        <v>0.8145191373</v>
      </c>
      <c r="R26" s="19">
        <f>vlookup(concatenate($A$2,$A26, $Q$1), 'rq1-raw'!$A:$H, 7, false)</f>
        <v>0.8404302134</v>
      </c>
      <c r="S26" s="19">
        <f>vlookup(concatenate($A$2,$A26, $Q$1), 'rq1-raw'!$A:$H, 8, false)</f>
        <v>0.8225646628</v>
      </c>
    </row>
    <row r="27">
      <c r="A27" s="1" t="s">
        <v>93</v>
      </c>
      <c r="B27" s="19">
        <f>vlookup(concatenate($A$2,$A27, $B$1), 'rq1-raw'!$A:$H, 6, false)</f>
        <v>0.79</v>
      </c>
      <c r="C27" s="19">
        <f>vlookup(concatenate($A$2,$A27, $B$1), 'rq1-raw'!$A:$H, 7, false)</f>
        <v>0.88</v>
      </c>
      <c r="D27" s="19">
        <f>vlookup(concatenate($A$2,$A27, $B$1), 'rq1-raw'!$A:$H, 8, false)</f>
        <v>0.82186991</v>
      </c>
      <c r="E27" s="19">
        <f>vlookup(concatenate($A$2,$A27, $E$1), 'rq1-raw'!$A:$H, 6, false)</f>
        <v>0.78</v>
      </c>
      <c r="F27" s="19">
        <f>vlookup(concatenate($A$2,$A27, $E$1), 'rq1-raw'!$A:$H, 7, false)</f>
        <v>0.89</v>
      </c>
      <c r="G27" s="19">
        <f>vlookup(concatenate($A$2,$A27, $E$1), 'rq1-raw'!$A:$H, 8, false)</f>
        <v>0.8198619473</v>
      </c>
      <c r="H27" s="19">
        <f>vlookup(concatenate($A$2,$A27, $H$1), 'rq1-raw'!$A:$H, 6, false)</f>
        <v>0.64</v>
      </c>
      <c r="I27" s="19">
        <f>vlookup(concatenate($A$2,$A27, $H$1), 'rq1-raw'!$A:$H, 7, false)</f>
        <v>0.95</v>
      </c>
      <c r="J27" s="19">
        <f>vlookup(concatenate($A$2,$A27, $H$1), 'rq1-raw'!$A:$H, 8, false)</f>
        <v>0.7061094458</v>
      </c>
      <c r="K27" s="19">
        <f>vlookup(concatenate($A$2,$A27, $K$1), 'rq1-raw'!$A:$H, 6, false)</f>
        <v>0.9</v>
      </c>
      <c r="L27" s="19">
        <f>vlookup(concatenate($A$2,$A27, $K$1), 'rq1-raw'!$A:$H, 7, false)</f>
        <v>0.84</v>
      </c>
      <c r="M27" s="19">
        <f>vlookup(concatenate($A$2,$A27, $K$1), 'rq1-raw'!$A:$H, 8, false)</f>
        <v>0.8752998579</v>
      </c>
      <c r="N27" s="19">
        <f>vlookup(concatenate($A$2,$A27, $N$1), 'rq1-raw'!$A:$H, 6, false)</f>
        <v>0.94</v>
      </c>
      <c r="O27" s="19">
        <f>vlookup(concatenate($A$2,$A27, $N$1), 'rq1-raw'!$A:$H, 7, false)</f>
        <v>0.92</v>
      </c>
      <c r="P27" s="19">
        <f>vlookup(concatenate($A$2,$A27, $N$1), 'rq1-raw'!$A:$H, 8, false)</f>
        <v>0.9315870008</v>
      </c>
      <c r="Q27" s="19">
        <f>vlookup(concatenate($A$2,$A27, $Q$1), 'rq1-raw'!$A:$H, 6, false)</f>
        <v>0.7937853462</v>
      </c>
      <c r="R27" s="19">
        <f>vlookup(concatenate($A$2,$A27, $Q$1), 'rq1-raw'!$A:$H, 7, false)</f>
        <v>0.9178965085</v>
      </c>
      <c r="S27" s="19">
        <f>vlookup(concatenate($A$2,$A27, $Q$1), 'rq1-raw'!$A:$H, 8, false)</f>
        <v>0.8393642851</v>
      </c>
    </row>
    <row r="30"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6">
    <mergeCell ref="B1:D1"/>
    <mergeCell ref="E1:G1"/>
    <mergeCell ref="H1:J1"/>
    <mergeCell ref="K1:M1"/>
    <mergeCell ref="N1:P1"/>
    <mergeCell ref="Q1:S1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6.86"/>
    <col customWidth="1" min="2" max="2" width="14.71"/>
    <col customWidth="1" min="3" max="3" width="10.57"/>
    <col customWidth="1" min="4" max="4" width="12.86"/>
    <col customWidth="1" min="5" max="5" width="14.0"/>
    <col customWidth="1" min="6" max="6" width="10.57"/>
    <col customWidth="1" min="7" max="7" width="12.86"/>
    <col customWidth="1" min="8" max="11" width="14.0"/>
    <col customWidth="1" min="12" max="12" width="10.57"/>
    <col customWidth="1" min="13" max="13" width="12.86"/>
    <col customWidth="1" min="14" max="14" width="14.0"/>
    <col customWidth="1" min="15" max="15" width="10.57"/>
    <col customWidth="1" min="16" max="16" width="12.86"/>
    <col customWidth="1" min="17" max="17" width="14.0"/>
    <col customWidth="1" min="18" max="18" width="10.57"/>
    <col customWidth="1" min="19" max="19" width="8.71"/>
  </cols>
  <sheetData>
    <row r="1">
      <c r="A1" s="18" t="s">
        <v>133</v>
      </c>
      <c r="B1" s="18" t="s">
        <v>142</v>
      </c>
      <c r="E1" s="18" t="s">
        <v>146</v>
      </c>
      <c r="H1" s="18" t="s">
        <v>143</v>
      </c>
      <c r="K1" s="18" t="s">
        <v>140</v>
      </c>
      <c r="N1" s="18" t="s">
        <v>141</v>
      </c>
      <c r="Q1" s="18" t="s">
        <v>148</v>
      </c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20" t="s">
        <v>144</v>
      </c>
      <c r="B2" s="1" t="s">
        <v>149</v>
      </c>
      <c r="C2" s="1" t="s">
        <v>150</v>
      </c>
      <c r="D2" s="1" t="s">
        <v>138</v>
      </c>
      <c r="E2" s="1" t="s">
        <v>149</v>
      </c>
      <c r="F2" s="1" t="s">
        <v>150</v>
      </c>
      <c r="G2" s="1" t="s">
        <v>138</v>
      </c>
      <c r="H2" s="1" t="s">
        <v>149</v>
      </c>
      <c r="I2" s="1" t="s">
        <v>150</v>
      </c>
      <c r="J2" s="1" t="s">
        <v>138</v>
      </c>
      <c r="K2" s="1" t="s">
        <v>149</v>
      </c>
      <c r="L2" s="1" t="s">
        <v>150</v>
      </c>
      <c r="M2" s="1" t="s">
        <v>138</v>
      </c>
      <c r="N2" s="1" t="s">
        <v>149</v>
      </c>
      <c r="O2" s="1" t="s">
        <v>150</v>
      </c>
      <c r="P2" s="1" t="s">
        <v>138</v>
      </c>
      <c r="Q2" s="1" t="s">
        <v>149</v>
      </c>
      <c r="R2" s="1" t="s">
        <v>150</v>
      </c>
      <c r="S2" s="1" t="s">
        <v>138</v>
      </c>
    </row>
    <row r="3">
      <c r="A3" s="2" t="s">
        <v>57</v>
      </c>
    </row>
    <row r="4">
      <c r="A4" s="1" t="s">
        <v>58</v>
      </c>
      <c r="B4" s="19">
        <f>vlookup(concatenate($A$2,$A4, $B$1), 'rq1-raw'!$A:$H, 6, false)</f>
        <v>0.77</v>
      </c>
      <c r="C4" s="19">
        <f>vlookup(concatenate($A$2,$A4, $B$1), 'rq1-raw'!$A:$H, 7, false)</f>
        <v>0.88</v>
      </c>
      <c r="D4" s="19">
        <f>vlookup(concatenate($A$2,$A4, $B$1), 'rq1-raw'!$A:$H, 8, false)</f>
        <v>0.80777667</v>
      </c>
      <c r="E4" s="19">
        <f>vlookup(concatenate($A$2,$A4, $E$1), 'rq1-raw'!$A:$H, 6, false)</f>
        <v>0.75</v>
      </c>
      <c r="F4" s="19">
        <f>vlookup(concatenate($A$2,$A4, $E$1), 'rq1-raw'!$A:$H, 7, false)</f>
        <v>0.92</v>
      </c>
      <c r="G4" s="19">
        <f>vlookup(concatenate($A$2,$A4, $E$1), 'rq1-raw'!$A:$H, 8, false)</f>
        <v>0.8099085204</v>
      </c>
      <c r="H4" s="19">
        <f>vlookup(concatenate($A$2,$A4, $H$1), 'rq1-raw'!$A:$H, 6, false)</f>
        <v>0.55</v>
      </c>
      <c r="I4" s="19">
        <f>vlookup(concatenate($A$2,$A4, $H$1), 'rq1-raw'!$A:$H, 7, false)</f>
        <v>0.93</v>
      </c>
      <c r="J4" s="19">
        <f>vlookup(concatenate($A$2,$A4, $H$1), 'rq1-raw'!$A:$H, 8, false)</f>
        <v>0.5849202393</v>
      </c>
      <c r="K4" s="19">
        <f>vlookup(concatenate($A$2,$A4, $K$1), 'rq1-raw'!$A:$H, 6, false)</f>
        <v>0.78</v>
      </c>
      <c r="L4" s="19">
        <f>vlookup(concatenate($A$2,$A4, $K$1), 'rq1-raw'!$A:$H, 7, false)</f>
        <v>0.86</v>
      </c>
      <c r="M4" s="19">
        <f>vlookup(concatenate($A$2,$A4, $K$1), 'rq1-raw'!$A:$H, 8, false)</f>
        <v>0.8090514172</v>
      </c>
      <c r="N4" s="19">
        <f>vlookup(concatenate($A$2,$A4, $N$1), 'rq1-raw'!$A:$H, 6, false)</f>
        <v>0.81</v>
      </c>
      <c r="O4" s="19">
        <f>vlookup(concatenate($A$2,$A4, $N$1), 'rq1-raw'!$A:$H, 7, false)</f>
        <v>0.92</v>
      </c>
      <c r="P4" s="19">
        <f>vlookup(concatenate($A$2,$A4, $N$1), 'rq1-raw'!$A:$H, 8, false)</f>
        <v>0.8544722974</v>
      </c>
      <c r="Q4" s="19">
        <f>vlookup(concatenate($A$2,$A4, $Q$1), 'rq1-raw'!$A:$H, 6, false)</f>
        <v>0.8049518809</v>
      </c>
      <c r="R4" s="19">
        <f>vlookup(concatenate($A$2,$A4, $Q$1), 'rq1-raw'!$A:$H, 7, false)</f>
        <v>0.8688047371</v>
      </c>
      <c r="S4" s="19">
        <f>vlookup(concatenate($A$2,$A4, $Q$1), 'rq1-raw'!$A:$H, 8, false)</f>
        <v>0.8288320391</v>
      </c>
    </row>
    <row r="5">
      <c r="A5" s="1" t="s">
        <v>62</v>
      </c>
      <c r="B5" s="19">
        <f>vlookup(concatenate($A$2,$A5, $B$1), 'rq1-raw'!$A:$H, 6, false)</f>
        <v>0.83</v>
      </c>
      <c r="C5" s="19">
        <f>vlookup(concatenate($A$2,$A5, $B$1), 'rq1-raw'!$A:$H, 7, false)</f>
        <v>0.92</v>
      </c>
      <c r="D5" s="19">
        <f>vlookup(concatenate($A$2,$A5, $B$1), 'rq1-raw'!$A:$H, 8, false)</f>
        <v>0.8654251531</v>
      </c>
      <c r="E5" s="19">
        <f>vlookup(concatenate($A$2,$A5, $E$1), 'rq1-raw'!$A:$H, 6, false)</f>
        <v>0.82</v>
      </c>
      <c r="F5" s="19">
        <f>vlookup(concatenate($A$2,$A5, $E$1), 'rq1-raw'!$A:$H, 7, false)</f>
        <v>0.92</v>
      </c>
      <c r="G5" s="19">
        <f>vlookup(concatenate($A$2,$A5, $E$1), 'rq1-raw'!$A:$H, 8, false)</f>
        <v>0.8603747828</v>
      </c>
      <c r="H5" s="19">
        <f>vlookup(concatenate($A$2,$A5, $H$1), 'rq1-raw'!$A:$H, 6, false)</f>
        <v>0.63</v>
      </c>
      <c r="I5" s="19">
        <f>vlookup(concatenate($A$2,$A5, $H$1), 'rq1-raw'!$A:$H, 7, false)</f>
        <v>0.94</v>
      </c>
      <c r="J5" s="19">
        <f>vlookup(concatenate($A$2,$A5, $H$1), 'rq1-raw'!$A:$H, 8, false)</f>
        <v>0.6862946874</v>
      </c>
      <c r="K5" s="19">
        <f>vlookup(concatenate($A$2,$A5, $K$1), 'rq1-raw'!$A:$H, 6, false)</f>
        <v>0.89</v>
      </c>
      <c r="L5" s="19">
        <f>vlookup(concatenate($A$2,$A5, $K$1), 'rq1-raw'!$A:$H, 7, false)</f>
        <v>0.88</v>
      </c>
      <c r="M5" s="19">
        <f>vlookup(concatenate($A$2,$A5, $K$1), 'rq1-raw'!$A:$H, 8, false)</f>
        <v>0.8835101837</v>
      </c>
      <c r="N5" s="19">
        <f>vlookup(concatenate($A$2,$A5, $N$1), 'rq1-raw'!$A:$H, 6, false)</f>
        <v>0.91</v>
      </c>
      <c r="O5" s="19">
        <f>vlookup(concatenate($A$2,$A5, $N$1), 'rq1-raw'!$A:$H, 7, false)</f>
        <v>0.9</v>
      </c>
      <c r="P5" s="19">
        <f>vlookup(concatenate($A$2,$A5, $N$1), 'rq1-raw'!$A:$H, 8, false)</f>
        <v>0.9091546788</v>
      </c>
      <c r="Q5" s="19">
        <f>vlookup(concatenate($A$2,$A5, $Q$1), 'rq1-raw'!$A:$H, 6, false)</f>
        <v>0.8625463198</v>
      </c>
      <c r="R5" s="19">
        <f>vlookup(concatenate($A$2,$A5, $Q$1), 'rq1-raw'!$A:$H, 7, false)</f>
        <v>0.8923412403</v>
      </c>
      <c r="S5" s="19">
        <f>vlookup(concatenate($A$2,$A5, $Q$1), 'rq1-raw'!$A:$H, 8, false)</f>
        <v>0.8746782257</v>
      </c>
    </row>
    <row r="6">
      <c r="A6" s="1" t="s">
        <v>63</v>
      </c>
      <c r="B6" s="19">
        <f>vlookup(concatenate($A$2,$A6, $B$1), 'rq1-raw'!$A:$H, 6, false)</f>
        <v>0.85</v>
      </c>
      <c r="C6" s="19">
        <f>vlookup(concatenate($A$2,$A6, $B$1), 'rq1-raw'!$A:$H, 7, false)</f>
        <v>0.93</v>
      </c>
      <c r="D6" s="19">
        <f>vlookup(concatenate($A$2,$A6, $B$1), 'rq1-raw'!$A:$H, 8, false)</f>
        <v>0.8835279875</v>
      </c>
      <c r="E6" s="19">
        <f>vlookup(concatenate($A$2,$A6, $E$1), 'rq1-raw'!$A:$H, 6, false)</f>
        <v>0.84</v>
      </c>
      <c r="F6" s="19">
        <f>vlookup(concatenate($A$2,$A6, $E$1), 'rq1-raw'!$A:$H, 7, false)</f>
        <v>0.94</v>
      </c>
      <c r="G6" s="19">
        <f>vlookup(concatenate($A$2,$A6, $E$1), 'rq1-raw'!$A:$H, 8, false)</f>
        <v>0.8814221891</v>
      </c>
      <c r="H6" s="19">
        <f>vlookup(concatenate($A$2,$A6, $H$1), 'rq1-raw'!$A:$H, 6, false)</f>
        <v>0.62</v>
      </c>
      <c r="I6" s="19">
        <f>vlookup(concatenate($A$2,$A6, $H$1), 'rq1-raw'!$A:$H, 7, false)</f>
        <v>0.95</v>
      </c>
      <c r="J6" s="19">
        <f>vlookup(concatenate($A$2,$A6, $H$1), 'rq1-raw'!$A:$H, 8, false)</f>
        <v>0.6875587523</v>
      </c>
      <c r="K6" s="19">
        <f>vlookup(concatenate($A$2,$A6, $K$1), 'rq1-raw'!$A:$H, 6, false)</f>
        <v>0.88</v>
      </c>
      <c r="L6" s="19">
        <f>vlookup(concatenate($A$2,$A6, $K$1), 'rq1-raw'!$A:$H, 7, false)</f>
        <v>0.92</v>
      </c>
      <c r="M6" s="19">
        <f>vlookup(concatenate($A$2,$A6, $K$1), 'rq1-raw'!$A:$H, 8, false)</f>
        <v>0.896560319</v>
      </c>
      <c r="N6" s="19">
        <f>vlookup(concatenate($A$2,$A6, $N$1), 'rq1-raw'!$A:$H, 6, false)</f>
        <v>0.91</v>
      </c>
      <c r="O6" s="19">
        <f>vlookup(concatenate($A$2,$A6, $N$1), 'rq1-raw'!$A:$H, 7, false)</f>
        <v>0.95</v>
      </c>
      <c r="P6" s="19">
        <f>vlookup(concatenate($A$2,$A6, $N$1), 'rq1-raw'!$A:$H, 8, false)</f>
        <v>0.9251353084</v>
      </c>
      <c r="Q6" s="19">
        <f>vlookup(concatenate($A$2,$A6, $Q$1), 'rq1-raw'!$A:$H, 6, false)</f>
        <v>0.8800072749</v>
      </c>
      <c r="R6" s="19">
        <f>vlookup(concatenate($A$2,$A6, $Q$1), 'rq1-raw'!$A:$H, 7, false)</f>
        <v>0.9226358898</v>
      </c>
      <c r="S6" s="19">
        <f>vlookup(concatenate($A$2,$A6, $Q$1), 'rq1-raw'!$A:$H, 8, false)</f>
        <v>0.8982306847</v>
      </c>
    </row>
    <row r="7">
      <c r="A7" s="1" t="s">
        <v>59</v>
      </c>
      <c r="B7" s="19">
        <f>vlookup(concatenate($A$2,$A7, $B$1), 'rq1-raw'!$A:$H, 6, false)</f>
        <v>0.85</v>
      </c>
      <c r="C7" s="19">
        <f>vlookup(concatenate($A$2,$A7, $B$1), 'rq1-raw'!$A:$H, 7, false)</f>
        <v>0.92</v>
      </c>
      <c r="D7" s="19">
        <f>vlookup(concatenate($A$2,$A7, $B$1), 'rq1-raw'!$A:$H, 8, false)</f>
        <v>0.8818401937</v>
      </c>
      <c r="E7" s="19">
        <f>vlookup(concatenate($A$2,$A7, $E$1), 'rq1-raw'!$A:$H, 6, false)</f>
        <v>0.84</v>
      </c>
      <c r="F7" s="19">
        <f>vlookup(concatenate($A$2,$A7, $E$1), 'rq1-raw'!$A:$H, 7, false)</f>
        <v>0.94</v>
      </c>
      <c r="G7" s="19">
        <f>vlookup(concatenate($A$2,$A7, $E$1), 'rq1-raw'!$A:$H, 8, false)</f>
        <v>0.8755185619</v>
      </c>
      <c r="H7" s="19">
        <f>vlookup(concatenate($A$2,$A7, $H$1), 'rq1-raw'!$A:$H, 6, false)</f>
        <v>0.64</v>
      </c>
      <c r="I7" s="19">
        <f>vlookup(concatenate($A$2,$A7, $H$1), 'rq1-raw'!$A:$H, 7, false)</f>
        <v>0.96</v>
      </c>
      <c r="J7" s="19">
        <f>vlookup(concatenate($A$2,$A7, $H$1), 'rq1-raw'!$A:$H, 8, false)</f>
        <v>0.7094252955</v>
      </c>
      <c r="K7" s="19">
        <f>vlookup(concatenate($A$2,$A7, $K$1), 'rq1-raw'!$A:$H, 6, false)</f>
        <v>0.87</v>
      </c>
      <c r="L7" s="19">
        <f>vlookup(concatenate($A$2,$A7, $K$1), 'rq1-raw'!$A:$H, 7, false)</f>
        <v>0.9</v>
      </c>
      <c r="M7" s="19">
        <f>vlookup(concatenate($A$2,$A7, $K$1), 'rq1-raw'!$A:$H, 8, false)</f>
        <v>0.8813986612</v>
      </c>
      <c r="N7" s="19">
        <f>vlookup(concatenate($A$2,$A7, $N$1), 'rq1-raw'!$A:$H, 6, false)</f>
        <v>0.89</v>
      </c>
      <c r="O7" s="19">
        <f>vlookup(concatenate($A$2,$A7, $N$1), 'rq1-raw'!$A:$H, 7, false)</f>
        <v>0.92</v>
      </c>
      <c r="P7" s="19">
        <f>vlookup(concatenate($A$2,$A7, $N$1), 'rq1-raw'!$A:$H, 8, false)</f>
        <v>0.9049743626</v>
      </c>
      <c r="Q7" s="19">
        <f>vlookup(concatenate($A$2,$A7, $Q$1), 'rq1-raw'!$A:$H, 6, false)</f>
        <v>0.8827605433</v>
      </c>
      <c r="R7" s="19">
        <f>vlookup(concatenate($A$2,$A7, $Q$1), 'rq1-raw'!$A:$H, 7, false)</f>
        <v>0.9108605468</v>
      </c>
      <c r="S7" s="19">
        <f>vlookup(concatenate($A$2,$A7, $Q$1), 'rq1-raw'!$A:$H, 8, false)</f>
        <v>0.8944598092</v>
      </c>
    </row>
    <row r="8">
      <c r="A8" s="1" t="s">
        <v>67</v>
      </c>
      <c r="B8" s="19">
        <f>vlookup(concatenate($A$2,$A8, $B$1), 'rq1-raw'!$A:$H, 6, false)</f>
        <v>0.9</v>
      </c>
      <c r="C8" s="19">
        <f>vlookup(concatenate($A$2,$A8, $B$1), 'rq1-raw'!$A:$H, 7, false)</f>
        <v>0.96</v>
      </c>
      <c r="D8" s="19">
        <f>vlookup(concatenate($A$2,$A8, $B$1), 'rq1-raw'!$A:$H, 8, false)</f>
        <v>0.9243055556</v>
      </c>
      <c r="E8" s="19">
        <f>vlookup(concatenate($A$2,$A8, $E$1), 'rq1-raw'!$A:$H, 6, false)</f>
        <v>0.9</v>
      </c>
      <c r="F8" s="19">
        <f>vlookup(concatenate($A$2,$A8, $E$1), 'rq1-raw'!$A:$H, 7, false)</f>
        <v>0.98</v>
      </c>
      <c r="G8" s="19">
        <f>vlookup(concatenate($A$2,$A8, $E$1), 'rq1-raw'!$A:$H, 8, false)</f>
        <v>0.931372549</v>
      </c>
      <c r="H8" s="19">
        <f>vlookup(concatenate($A$2,$A8, $H$1), 'rq1-raw'!$A:$H, 6, false)</f>
        <v>0.79</v>
      </c>
      <c r="I8" s="19">
        <f>vlookup(concatenate($A$2,$A8, $H$1), 'rq1-raw'!$A:$H, 7, false)</f>
        <v>0.91</v>
      </c>
      <c r="J8" s="19">
        <f>vlookup(concatenate($A$2,$A8, $H$1), 'rq1-raw'!$A:$H, 8, false)</f>
        <v>0.8284722222</v>
      </c>
      <c r="K8" s="19">
        <f>vlookup(concatenate($A$2,$A8, $K$1), 'rq1-raw'!$A:$H, 6, false)</f>
        <v>0.91</v>
      </c>
      <c r="L8" s="19">
        <f>vlookup(concatenate($A$2,$A8, $K$1), 'rq1-raw'!$A:$H, 7, false)</f>
        <v>0.91</v>
      </c>
      <c r="M8" s="19">
        <f>vlookup(concatenate($A$2,$A8, $K$1), 'rq1-raw'!$A:$H, 8, false)</f>
        <v>0.9104166667</v>
      </c>
      <c r="N8" s="19">
        <f>vlookup(concatenate($A$2,$A8, $N$1), 'rq1-raw'!$A:$H, 6, false)</f>
        <v>0.98</v>
      </c>
      <c r="O8" s="19">
        <f>vlookup(concatenate($A$2,$A8, $N$1), 'rq1-raw'!$A:$H, 7, false)</f>
        <v>0.93</v>
      </c>
      <c r="P8" s="19">
        <f>vlookup(concatenate($A$2,$A8, $N$1), 'rq1-raw'!$A:$H, 8, false)</f>
        <v>0.9548611111</v>
      </c>
      <c r="Q8" s="19">
        <f>vlookup(concatenate($A$2,$A8, $Q$1), 'rq1-raw'!$A:$H, 6, false)</f>
        <v>0.9182121972</v>
      </c>
      <c r="R8" s="19">
        <f>vlookup(concatenate($A$2,$A8, $Q$1), 'rq1-raw'!$A:$H, 7, false)</f>
        <v>0.9647058824</v>
      </c>
      <c r="S8" s="19">
        <f>vlookup(concatenate($A$2,$A8, $Q$1), 'rq1-raw'!$A:$H, 8, false)</f>
        <v>0.9366013072</v>
      </c>
    </row>
    <row r="9">
      <c r="A9" s="1" t="s">
        <v>68</v>
      </c>
      <c r="B9" s="19">
        <f>vlookup(concatenate($A$2,$A9, $B$1), 'rq1-raw'!$A:$H, 6, false)</f>
        <v>0.93</v>
      </c>
      <c r="C9" s="19">
        <f>vlookup(concatenate($A$2,$A9, $B$1), 'rq1-raw'!$A:$H, 7, false)</f>
        <v>0.97</v>
      </c>
      <c r="D9" s="19">
        <f>vlookup(concatenate($A$2,$A9, $B$1), 'rq1-raw'!$A:$H, 8, false)</f>
        <v>0.949957271</v>
      </c>
      <c r="E9" s="19">
        <f>vlookup(concatenate($A$2,$A9, $E$1), 'rq1-raw'!$A:$H, 6, false)</f>
        <v>0.93</v>
      </c>
      <c r="F9" s="19">
        <f>vlookup(concatenate($A$2,$A9, $E$1), 'rq1-raw'!$A:$H, 7, false)</f>
        <v>0.97</v>
      </c>
      <c r="G9" s="19">
        <f>vlookup(concatenate($A$2,$A9, $E$1), 'rq1-raw'!$A:$H, 8, false)</f>
        <v>0.9478530653</v>
      </c>
      <c r="H9" s="19">
        <f>vlookup(concatenate($A$2,$A9, $H$1), 'rq1-raw'!$A:$H, 6, false)</f>
        <v>0.75</v>
      </c>
      <c r="I9" s="19">
        <f>vlookup(concatenate($A$2,$A9, $H$1), 'rq1-raw'!$A:$H, 7, false)</f>
        <v>0.96</v>
      </c>
      <c r="J9" s="19">
        <f>vlookup(concatenate($A$2,$A9, $H$1), 'rq1-raw'!$A:$H, 8, false)</f>
        <v>0.8191710583</v>
      </c>
      <c r="K9" s="19">
        <f>vlookup(concatenate($A$2,$A9, $K$1), 'rq1-raw'!$A:$H, 6, false)</f>
        <v>0.97</v>
      </c>
      <c r="L9" s="19">
        <f>vlookup(concatenate($A$2,$A9, $K$1), 'rq1-raw'!$A:$H, 7, false)</f>
        <v>0.97</v>
      </c>
      <c r="M9" s="19">
        <f>vlookup(concatenate($A$2,$A9, $K$1), 'rq1-raw'!$A:$H, 8, false)</f>
        <v>0.9709905996</v>
      </c>
      <c r="N9" s="19">
        <f>vlookup(concatenate($A$2,$A9, $N$1), 'rq1-raw'!$A:$H, 6, false)</f>
        <v>0.98</v>
      </c>
      <c r="O9" s="19">
        <f>vlookup(concatenate($A$2,$A9, $N$1), 'rq1-raw'!$A:$H, 7, false)</f>
        <v>0.98</v>
      </c>
      <c r="P9" s="19">
        <f>vlookup(concatenate($A$2,$A9, $N$1), 'rq1-raw'!$A:$H, 8, false)</f>
        <v>0.9802414186</v>
      </c>
      <c r="Q9" s="19">
        <f>vlookup(concatenate($A$2,$A9, $Q$1), 'rq1-raw'!$A:$H, 6, false)</f>
        <v>0.9385943191</v>
      </c>
      <c r="R9" s="19">
        <f>vlookup(concatenate($A$2,$A9, $Q$1), 'rq1-raw'!$A:$H, 7, false)</f>
        <v>0.968882743</v>
      </c>
      <c r="S9" s="19">
        <f>vlookup(concatenate($A$2,$A9, $Q$1), 'rq1-raw'!$A:$H, 8, false)</f>
        <v>0.9524926426</v>
      </c>
    </row>
    <row r="10">
      <c r="A10" s="1" t="s">
        <v>70</v>
      </c>
      <c r="B10" s="19">
        <f>vlookup(concatenate($A$2,$A10, $B$1), 'rq1-raw'!$A:$H, 6, false)</f>
        <v>0.89</v>
      </c>
      <c r="C10" s="19">
        <f>vlookup(concatenate($A$2,$A10, $B$1), 'rq1-raw'!$A:$H, 7, false)</f>
        <v>0.92</v>
      </c>
      <c r="D10" s="19">
        <f>vlookup(concatenate($A$2,$A10, $B$1), 'rq1-raw'!$A:$H, 8, false)</f>
        <v>0.9004545455</v>
      </c>
      <c r="E10" s="19">
        <f>vlookup(concatenate($A$2,$A10, $E$1), 'rq1-raw'!$A:$H, 6, false)</f>
        <v>0.88</v>
      </c>
      <c r="F10" s="19">
        <f>vlookup(concatenate($A$2,$A10, $E$1), 'rq1-raw'!$A:$H, 7, false)</f>
        <v>0.93</v>
      </c>
      <c r="G10" s="19">
        <f>vlookup(concatenate($A$2,$A10, $E$1), 'rq1-raw'!$A:$H, 8, false)</f>
        <v>0.9040138353</v>
      </c>
      <c r="H10" s="19">
        <f>vlookup(concatenate($A$2,$A10, $H$1), 'rq1-raw'!$A:$H, 6, false)</f>
        <v>0.69</v>
      </c>
      <c r="I10" s="19">
        <f>vlookup(concatenate($A$2,$A10, $H$1), 'rq1-raw'!$A:$H, 7, false)</f>
        <v>0.94</v>
      </c>
      <c r="J10" s="19">
        <f>vlookup(concatenate($A$2,$A10, $H$1), 'rq1-raw'!$A:$H, 8, false)</f>
        <v>0.7523538961</v>
      </c>
      <c r="K10" s="19">
        <f>vlookup(concatenate($A$2,$A10, $K$1), 'rq1-raw'!$A:$H, 6, false)</f>
        <v>0.96</v>
      </c>
      <c r="L10" s="19">
        <f>vlookup(concatenate($A$2,$A10, $K$1), 'rq1-raw'!$A:$H, 7, false)</f>
        <v>0.91</v>
      </c>
      <c r="M10" s="19">
        <f>vlookup(concatenate($A$2,$A10, $K$1), 'rq1-raw'!$A:$H, 8, false)</f>
        <v>0.9354383117</v>
      </c>
      <c r="N10" s="19">
        <f>vlookup(concatenate($A$2,$A10, $N$1), 'rq1-raw'!$A:$H, 6, false)</f>
        <v>0.95</v>
      </c>
      <c r="O10" s="19">
        <f>vlookup(concatenate($A$2,$A10, $N$1), 'rq1-raw'!$A:$H, 7, false)</f>
        <v>0.93</v>
      </c>
      <c r="P10" s="19">
        <f>vlookup(concatenate($A$2,$A10, $N$1), 'rq1-raw'!$A:$H, 8, false)</f>
        <v>0.9407792208</v>
      </c>
      <c r="Q10" s="19">
        <f>vlookup(concatenate($A$2,$A10, $Q$1), 'rq1-raw'!$A:$H, 6, false)</f>
        <v>0.8933626782</v>
      </c>
      <c r="R10" s="19">
        <f>vlookup(concatenate($A$2,$A10, $Q$1), 'rq1-raw'!$A:$H, 7, false)</f>
        <v>0.9389478764</v>
      </c>
      <c r="S10" s="19">
        <f>vlookup(concatenate($A$2,$A10, $Q$1), 'rq1-raw'!$A:$H, 8, false)</f>
        <v>0.9129584942</v>
      </c>
    </row>
    <row r="12">
      <c r="A12" s="2" t="s">
        <v>73</v>
      </c>
    </row>
    <row r="13">
      <c r="A13" s="1" t="s">
        <v>74</v>
      </c>
      <c r="B13" s="19">
        <f>vlookup(concatenate($A$2,$A13, $B$1), 'rq1-raw'!$A:$H, 6, false)</f>
        <v>0.77</v>
      </c>
      <c r="C13" s="19">
        <f>vlookup(concatenate($A$2,$A13, $B$1), 'rq1-raw'!$A:$H, 7, false)</f>
        <v>0.83</v>
      </c>
      <c r="D13" s="19">
        <f>vlookup(concatenate($A$2,$A13, $B$1), 'rq1-raw'!$A:$H, 8, false)</f>
        <v>0.7871941594</v>
      </c>
      <c r="E13" s="19">
        <f>vlookup(concatenate($A$2,$A13, $E$1), 'rq1-raw'!$A:$H, 6, false)</f>
        <v>0.76</v>
      </c>
      <c r="F13" s="19">
        <f>vlookup(concatenate($A$2,$A13, $E$1), 'rq1-raw'!$A:$H, 7, false)</f>
        <v>0.85</v>
      </c>
      <c r="G13" s="19">
        <f>vlookup(concatenate($A$2,$A13, $E$1), 'rq1-raw'!$A:$H, 8, false)</f>
        <v>0.7888248116</v>
      </c>
      <c r="H13" s="19">
        <f>vlookup(concatenate($A$2,$A13, $H$1), 'rq1-raw'!$A:$H, 6, false)</f>
        <v>0.62</v>
      </c>
      <c r="I13" s="19">
        <f>vlookup(concatenate($A$2,$A13, $H$1), 'rq1-raw'!$A:$H, 7, false)</f>
        <v>0.91</v>
      </c>
      <c r="J13" s="19">
        <f>vlookup(concatenate($A$2,$A13, $H$1), 'rq1-raw'!$A:$H, 8, false)</f>
        <v>0.6814370712</v>
      </c>
      <c r="K13" s="19">
        <f>vlookup(concatenate($A$2,$A13, $K$1), 'rq1-raw'!$A:$H, 6, false)</f>
        <v>0.9</v>
      </c>
      <c r="L13" s="19">
        <f>vlookup(concatenate($A$2,$A13, $K$1), 'rq1-raw'!$A:$H, 7, false)</f>
        <v>0.79</v>
      </c>
      <c r="M13" s="19">
        <f>vlookup(concatenate($A$2,$A13, $K$1), 'rq1-raw'!$A:$H, 8, false)</f>
        <v>0.8540814158</v>
      </c>
      <c r="N13" s="19">
        <f>vlookup(concatenate($A$2,$A13, $N$1), 'rq1-raw'!$A:$H, 6, false)</f>
        <v>0.93</v>
      </c>
      <c r="O13" s="19">
        <f>vlookup(concatenate($A$2,$A13, $N$1), 'rq1-raw'!$A:$H, 7, false)</f>
        <v>0.85</v>
      </c>
      <c r="P13" s="19">
        <f>vlookup(concatenate($A$2,$A13, $N$1), 'rq1-raw'!$A:$H, 8, false)</f>
        <v>0.8932092769</v>
      </c>
      <c r="Q13" s="19">
        <f>vlookup(concatenate($A$2,$A13, $Q$1), 'rq1-raw'!$A:$H, 6, false)</f>
        <v>0.8512162928</v>
      </c>
      <c r="R13" s="19">
        <f>vlookup(concatenate($A$2,$A13, $Q$1), 'rq1-raw'!$A:$H, 7, false)</f>
        <v>0.8849060031</v>
      </c>
      <c r="S13" s="19">
        <f>vlookup(concatenate($A$2,$A13, $Q$1), 'rq1-raw'!$A:$H, 8, false)</f>
        <v>0.8648033784</v>
      </c>
    </row>
    <row r="14">
      <c r="A14" s="1" t="s">
        <v>76</v>
      </c>
      <c r="B14" s="19">
        <f>vlookup(concatenate($A$2,$A14, $B$1), 'rq1-raw'!$A:$H, 6, false)</f>
        <v>0.78</v>
      </c>
      <c r="C14" s="19">
        <f>vlookup(concatenate($A$2,$A14, $B$1), 'rq1-raw'!$A:$H, 7, false)</f>
        <v>0.87</v>
      </c>
      <c r="D14" s="19">
        <f>vlookup(concatenate($A$2,$A14, $B$1), 'rq1-raw'!$A:$H, 8, false)</f>
        <v>0.8082053092</v>
      </c>
      <c r="E14" s="19">
        <f>vlookup(concatenate($A$2,$A14, $E$1), 'rq1-raw'!$A:$H, 6, false)</f>
        <v>0.78</v>
      </c>
      <c r="F14" s="19">
        <f>vlookup(concatenate($A$2,$A14, $E$1), 'rq1-raw'!$A:$H, 7, false)</f>
        <v>0.87</v>
      </c>
      <c r="G14" s="19">
        <f>vlookup(concatenate($A$2,$A14, $E$1), 'rq1-raw'!$A:$H, 8, false)</f>
        <v>0.8113180343</v>
      </c>
      <c r="H14" s="19">
        <f>vlookup(concatenate($A$2,$A14, $H$1), 'rq1-raw'!$A:$H, 6, false)</f>
        <v>0.64</v>
      </c>
      <c r="I14" s="19">
        <f>vlookup(concatenate($A$2,$A14, $H$1), 'rq1-raw'!$A:$H, 7, false)</f>
        <v>0.93</v>
      </c>
      <c r="J14" s="19">
        <f>vlookup(concatenate($A$2,$A14, $H$1), 'rq1-raw'!$A:$H, 8, false)</f>
        <v>0.6925417619</v>
      </c>
      <c r="K14" s="19">
        <f>vlookup(concatenate($A$2,$A14, $K$1), 'rq1-raw'!$A:$H, 6, false)</f>
        <v>0.79</v>
      </c>
      <c r="L14" s="19">
        <f>vlookup(concatenate($A$2,$A14, $K$1), 'rq1-raw'!$A:$H, 7, false)</f>
        <v>0.87</v>
      </c>
      <c r="M14" s="19">
        <f>vlookup(concatenate($A$2,$A14, $K$1), 'rq1-raw'!$A:$H, 8, false)</f>
        <v>0.814107873</v>
      </c>
      <c r="N14" s="19">
        <f>vlookup(concatenate($A$2,$A14, $N$1), 'rq1-raw'!$A:$H, 6, false)</f>
        <v>0.81</v>
      </c>
      <c r="O14" s="19">
        <f>vlookup(concatenate($A$2,$A14, $N$1), 'rq1-raw'!$A:$H, 7, false)</f>
        <v>0.89</v>
      </c>
      <c r="P14" s="19">
        <f>vlookup(concatenate($A$2,$A14, $N$1), 'rq1-raw'!$A:$H, 8, false)</f>
        <v>0.838844285</v>
      </c>
      <c r="Q14" s="19">
        <f>vlookup(concatenate($A$2,$A14, $Q$1), 'rq1-raw'!$A:$H, 6, false)</f>
        <v>0.8715602891</v>
      </c>
      <c r="R14" s="19">
        <f>vlookup(concatenate($A$2,$A14, $Q$1), 'rq1-raw'!$A:$H, 7, false)</f>
        <v>0.8888358915</v>
      </c>
      <c r="S14" s="19">
        <f>vlookup(concatenate($A$2,$A14, $Q$1), 'rq1-raw'!$A:$H, 8, false)</f>
        <v>0.878151688</v>
      </c>
    </row>
    <row r="15">
      <c r="A15" s="1" t="s">
        <v>78</v>
      </c>
      <c r="B15" s="19">
        <f>vlookup(concatenate($A$2,$A15, $B$1), 'rq1-raw'!$A:$H, 6, false)</f>
        <v>0.75</v>
      </c>
      <c r="C15" s="19">
        <f>vlookup(concatenate($A$2,$A15, $B$1), 'rq1-raw'!$A:$H, 7, false)</f>
        <v>0.83</v>
      </c>
      <c r="D15" s="19">
        <f>vlookup(concatenate($A$2,$A15, $B$1), 'rq1-raw'!$A:$H, 8, false)</f>
        <v>0.7769500879</v>
      </c>
      <c r="E15" s="19">
        <f>vlookup(concatenate($A$2,$A15, $E$1), 'rq1-raw'!$A:$H, 6, false)</f>
        <v>0.75</v>
      </c>
      <c r="F15" s="19">
        <f>vlookup(concatenate($A$2,$A15, $E$1), 'rq1-raw'!$A:$H, 7, false)</f>
        <v>0.85</v>
      </c>
      <c r="G15" s="19">
        <f>vlookup(concatenate($A$2,$A15, $E$1), 'rq1-raw'!$A:$H, 8, false)</f>
        <v>0.7793957529</v>
      </c>
      <c r="H15" s="19">
        <f>vlookup(concatenate($A$2,$A15, $H$1), 'rq1-raw'!$A:$H, 6, false)</f>
        <v>0.61</v>
      </c>
      <c r="I15" s="19">
        <f>vlookup(concatenate($A$2,$A15, $H$1), 'rq1-raw'!$A:$H, 7, false)</f>
        <v>0.9</v>
      </c>
      <c r="J15" s="19">
        <f>vlookup(concatenate($A$2,$A15, $H$1), 'rq1-raw'!$A:$H, 8, false)</f>
        <v>0.6617133132</v>
      </c>
      <c r="K15" s="19">
        <f>vlookup(concatenate($A$2,$A15, $K$1), 'rq1-raw'!$A:$H, 6, false)</f>
        <v>0.97</v>
      </c>
      <c r="L15" s="19">
        <f>vlookup(concatenate($A$2,$A15, $K$1), 'rq1-raw'!$A:$H, 7, false)</f>
        <v>0.89</v>
      </c>
      <c r="M15" s="19">
        <f>vlookup(concatenate($A$2,$A15, $K$1), 'rq1-raw'!$A:$H, 8, false)</f>
        <v>0.932528562</v>
      </c>
      <c r="N15" s="19">
        <f>vlookup(concatenate($A$2,$A15, $N$1), 'rq1-raw'!$A:$H, 6, false)</f>
        <v>0.98</v>
      </c>
      <c r="O15" s="19">
        <f>vlookup(concatenate($A$2,$A15, $N$1), 'rq1-raw'!$A:$H, 7, false)</f>
        <v>0.98</v>
      </c>
      <c r="P15" s="19">
        <f>vlookup(concatenate($A$2,$A15, $N$1), 'rq1-raw'!$A:$H, 8, false)</f>
        <v>0.9830952253</v>
      </c>
      <c r="Q15" s="19">
        <f>vlookup(concatenate($A$2,$A15, $Q$1), 'rq1-raw'!$A:$H, 6, false)</f>
        <v>0.8232327873</v>
      </c>
      <c r="R15" s="19">
        <f>vlookup(concatenate($A$2,$A15, $Q$1), 'rq1-raw'!$A:$H, 7, false)</f>
        <v>0.9162259854</v>
      </c>
      <c r="S15" s="19">
        <f>vlookup(concatenate($A$2,$A15, $Q$1), 'rq1-raw'!$A:$H, 8, false)</f>
        <v>0.8589790479</v>
      </c>
    </row>
    <row r="16">
      <c r="A16" s="1" t="s">
        <v>79</v>
      </c>
      <c r="B16" s="19">
        <f>vlookup(concatenate($A$2,$A16, $B$1), 'rq1-raw'!$A:$H, 6, false)</f>
        <v>0.75</v>
      </c>
      <c r="C16" s="19">
        <f>vlookup(concatenate($A$2,$A16, $B$1), 'rq1-raw'!$A:$H, 7, false)</f>
        <v>0.82</v>
      </c>
      <c r="D16" s="19">
        <f>vlookup(concatenate($A$2,$A16, $B$1), 'rq1-raw'!$A:$H, 8, false)</f>
        <v>0.7764531581</v>
      </c>
      <c r="E16" s="19">
        <f>vlookup(concatenate($A$2,$A16, $E$1), 'rq1-raw'!$A:$H, 6, false)</f>
        <v>0.75</v>
      </c>
      <c r="F16" s="19">
        <f>vlookup(concatenate($A$2,$A16, $E$1), 'rq1-raw'!$A:$H, 7, false)</f>
        <v>0.83</v>
      </c>
      <c r="G16" s="19">
        <f>vlookup(concatenate($A$2,$A16, $E$1), 'rq1-raw'!$A:$H, 8, false)</f>
        <v>0.7770005256</v>
      </c>
      <c r="H16" s="19">
        <f>vlookup(concatenate($A$2,$A16, $H$1), 'rq1-raw'!$A:$H, 6, false)</f>
        <v>0.61</v>
      </c>
      <c r="I16" s="19">
        <f>vlookup(concatenate($A$2,$A16, $H$1), 'rq1-raw'!$A:$H, 7, false)</f>
        <v>0.91</v>
      </c>
      <c r="J16" s="19">
        <f>vlookup(concatenate($A$2,$A16, $H$1), 'rq1-raw'!$A:$H, 8, false)</f>
        <v>0.6614009167</v>
      </c>
      <c r="K16" s="19">
        <f>vlookup(concatenate($A$2,$A16, $K$1), 'rq1-raw'!$A:$H, 6, false)</f>
        <v>1</v>
      </c>
      <c r="L16" s="19">
        <f>vlookup(concatenate($A$2,$A16, $K$1), 'rq1-raw'!$A:$H, 7, false)</f>
        <v>0.92</v>
      </c>
      <c r="M16" s="19">
        <f>vlookup(concatenate($A$2,$A16, $K$1), 'rq1-raw'!$A:$H, 8, false)</f>
        <v>0.9556066572</v>
      </c>
      <c r="N16" s="19">
        <f>vlookup(concatenate($A$2,$A16, $N$1), 'rq1-raw'!$A:$H, 6, false)</f>
        <v>1</v>
      </c>
      <c r="O16" s="19">
        <f>vlookup(concatenate($A$2,$A16, $N$1), 'rq1-raw'!$A:$H, 7, false)</f>
        <v>0.98</v>
      </c>
      <c r="P16" s="19">
        <f>vlookup(concatenate($A$2,$A16, $N$1), 'rq1-raw'!$A:$H, 8, false)</f>
        <v>0.9897338377</v>
      </c>
      <c r="Q16" s="19">
        <f>vlookup(concatenate($A$2,$A16, $Q$1), 'rq1-raw'!$A:$H, 6, false)</f>
        <v>0.8491675889</v>
      </c>
      <c r="R16" s="19">
        <f>vlookup(concatenate($A$2,$A16, $Q$1), 'rq1-raw'!$A:$H, 7, false)</f>
        <v>0.885716818</v>
      </c>
      <c r="S16" s="19">
        <f>vlookup(concatenate($A$2,$A16, $Q$1), 'rq1-raw'!$A:$H, 8, false)</f>
        <v>0.8627216353</v>
      </c>
    </row>
    <row r="17">
      <c r="A17" s="1" t="s">
        <v>81</v>
      </c>
      <c r="B17" s="19">
        <f>vlookup(concatenate($A$2,$A17, $B$1), 'rq1-raw'!$A:$H, 6, false)</f>
        <v>0.82</v>
      </c>
      <c r="C17" s="19">
        <f>vlookup(concatenate($A$2,$A17, $B$1), 'rq1-raw'!$A:$H, 7, false)</f>
        <v>0.87</v>
      </c>
      <c r="D17" s="19">
        <f>vlookup(concatenate($A$2,$A17, $B$1), 'rq1-raw'!$A:$H, 8, false)</f>
        <v>0.8443435088</v>
      </c>
      <c r="E17" s="19">
        <f>vlookup(concatenate($A$2,$A17, $E$1), 'rq1-raw'!$A:$H, 6, false)</f>
        <v>0.82</v>
      </c>
      <c r="F17" s="19">
        <f>vlookup(concatenate($A$2,$A17, $E$1), 'rq1-raw'!$A:$H, 7, false)</f>
        <v>0.87</v>
      </c>
      <c r="G17" s="19">
        <f>vlookup(concatenate($A$2,$A17, $E$1), 'rq1-raw'!$A:$H, 8, false)</f>
        <v>0.8427208775</v>
      </c>
      <c r="H17" s="19">
        <f>vlookup(concatenate($A$2,$A17, $H$1), 'rq1-raw'!$A:$H, 6, false)</f>
        <v>0.67</v>
      </c>
      <c r="I17" s="19">
        <f>vlookup(concatenate($A$2,$A17, $H$1), 'rq1-raw'!$A:$H, 7, false)</f>
        <v>0.93</v>
      </c>
      <c r="J17" s="19">
        <f>vlookup(concatenate($A$2,$A17, $H$1), 'rq1-raw'!$A:$H, 8, false)</f>
        <v>0.7320951801</v>
      </c>
      <c r="K17" s="19">
        <f>vlookup(concatenate($A$2,$A17, $K$1), 'rq1-raw'!$A:$H, 6, false)</f>
        <v>1</v>
      </c>
      <c r="L17" s="19">
        <f>vlookup(concatenate($A$2,$A17, $K$1), 'rq1-raw'!$A:$H, 7, false)</f>
        <v>0.91</v>
      </c>
      <c r="M17" s="19">
        <f>vlookup(concatenate($A$2,$A17, $K$1), 'rq1-raw'!$A:$H, 8, false)</f>
        <v>0.9520155185</v>
      </c>
      <c r="N17" s="19">
        <f>vlookup(concatenate($A$2,$A17, $N$1), 'rq1-raw'!$A:$H, 6, false)</f>
        <v>1</v>
      </c>
      <c r="O17" s="19">
        <f>vlookup(concatenate($A$2,$A17, $N$1), 'rq1-raw'!$A:$H, 7, false)</f>
        <v>0.97</v>
      </c>
      <c r="P17" s="19">
        <f>vlookup(concatenate($A$2,$A17, $N$1), 'rq1-raw'!$A:$H, 8, false)</f>
        <v>0.9832439364</v>
      </c>
      <c r="Q17" s="19">
        <f>vlookup(concatenate($A$2,$A17, $Q$1), 'rq1-raw'!$A:$H, 6, false)</f>
        <v>0.8583405634</v>
      </c>
      <c r="R17" s="19">
        <f>vlookup(concatenate($A$2,$A17, $Q$1), 'rq1-raw'!$A:$H, 7, false)</f>
        <v>0.9608218862</v>
      </c>
      <c r="S17" s="19">
        <f>vlookup(concatenate($A$2,$A17, $Q$1), 'rq1-raw'!$A:$H, 8, false)</f>
        <v>0.9005088782</v>
      </c>
    </row>
    <row r="18">
      <c r="A18" s="1" t="s">
        <v>82</v>
      </c>
      <c r="B18" s="19">
        <f>vlookup(concatenate($A$2,$A18, $B$1), 'rq1-raw'!$A:$H, 6, false)</f>
        <v>0.81</v>
      </c>
      <c r="C18" s="19">
        <f>vlookup(concatenate($A$2,$A18, $B$1), 'rq1-raw'!$A:$H, 7, false)</f>
        <v>0.85</v>
      </c>
      <c r="D18" s="19">
        <f>vlookup(concatenate($A$2,$A18, $B$1), 'rq1-raw'!$A:$H, 8, false)</f>
        <v>0.8255980664</v>
      </c>
      <c r="E18" s="19">
        <f>vlookup(concatenate($A$2,$A18, $E$1), 'rq1-raw'!$A:$H, 6, false)</f>
        <v>0.8</v>
      </c>
      <c r="F18" s="19">
        <f>vlookup(concatenate($A$2,$A18, $E$1), 'rq1-raw'!$A:$H, 7, false)</f>
        <v>0.86</v>
      </c>
      <c r="G18" s="19">
        <f>vlookup(concatenate($A$2,$A18, $E$1), 'rq1-raw'!$A:$H, 8, false)</f>
        <v>0.8231219755</v>
      </c>
      <c r="H18" s="19">
        <f>vlookup(concatenate($A$2,$A18, $H$1), 'rq1-raw'!$A:$H, 6, false)</f>
        <v>0.67</v>
      </c>
      <c r="I18" s="19">
        <f>vlookup(concatenate($A$2,$A18, $H$1), 'rq1-raw'!$A:$H, 7, false)</f>
        <v>0.9</v>
      </c>
      <c r="J18" s="19">
        <f>vlookup(concatenate($A$2,$A18, $H$1), 'rq1-raw'!$A:$H, 8, false)</f>
        <v>0.7275625141</v>
      </c>
      <c r="K18" s="19">
        <f>vlookup(concatenate($A$2,$A18, $K$1), 'rq1-raw'!$A:$H, 6, false)</f>
        <v>0.98</v>
      </c>
      <c r="L18" s="19">
        <f>vlookup(concatenate($A$2,$A18, $K$1), 'rq1-raw'!$A:$H, 7, false)</f>
        <v>0.84</v>
      </c>
      <c r="M18" s="19">
        <f>vlookup(concatenate($A$2,$A18, $K$1), 'rq1-raw'!$A:$H, 8, false)</f>
        <v>0.9144793448</v>
      </c>
      <c r="N18" s="19">
        <f>vlookup(concatenate($A$2,$A18, $N$1), 'rq1-raw'!$A:$H, 6, false)</f>
        <v>0.99</v>
      </c>
      <c r="O18" s="19">
        <f>vlookup(concatenate($A$2,$A18, $N$1), 'rq1-raw'!$A:$H, 7, false)</f>
        <v>0.86</v>
      </c>
      <c r="P18" s="19">
        <f>vlookup(concatenate($A$2,$A18, $N$1), 'rq1-raw'!$A:$H, 8, false)</f>
        <v>0.9286366011</v>
      </c>
      <c r="Q18" s="19">
        <f>vlookup(concatenate($A$2,$A18, $Q$1), 'rq1-raw'!$A:$H, 6, false)</f>
        <v>0.904452156</v>
      </c>
      <c r="R18" s="19">
        <f>vlookup(concatenate($A$2,$A18, $Q$1), 'rq1-raw'!$A:$H, 7, false)</f>
        <v>0.932503077</v>
      </c>
      <c r="S18" s="19">
        <f>vlookup(concatenate($A$2,$A18, $Q$1), 'rq1-raw'!$A:$H, 8, false)</f>
        <v>0.9152547795</v>
      </c>
    </row>
    <row r="19">
      <c r="A19" s="1" t="s">
        <v>83</v>
      </c>
      <c r="B19" s="19">
        <f>vlookup(concatenate($A$2,$A19, $B$1), 'rq1-raw'!$A:$H, 6, false)</f>
        <v>0.78</v>
      </c>
      <c r="C19" s="19">
        <f>vlookup(concatenate($A$2,$A19, $B$1), 'rq1-raw'!$A:$H, 7, false)</f>
        <v>0.88</v>
      </c>
      <c r="D19" s="19">
        <f>vlookup(concatenate($A$2,$A19, $B$1), 'rq1-raw'!$A:$H, 8, false)</f>
        <v>0.812223317</v>
      </c>
      <c r="E19" s="19">
        <f>vlookup(concatenate($A$2,$A19, $E$1), 'rq1-raw'!$A:$H, 6, false)</f>
        <v>0.78</v>
      </c>
      <c r="F19" s="19">
        <f>vlookup(concatenate($A$2,$A19, $E$1), 'rq1-raw'!$A:$H, 7, false)</f>
        <v>0.88</v>
      </c>
      <c r="G19" s="19">
        <f>vlookup(concatenate($A$2,$A19, $E$1), 'rq1-raw'!$A:$H, 8, false)</f>
        <v>0.813152698</v>
      </c>
      <c r="H19" s="19">
        <f>vlookup(concatenate($A$2,$A19, $H$1), 'rq1-raw'!$A:$H, 6, false)</f>
        <v>0.66</v>
      </c>
      <c r="I19" s="19">
        <f>vlookup(concatenate($A$2,$A19, $H$1), 'rq1-raw'!$A:$H, 7, false)</f>
        <v>0.94</v>
      </c>
      <c r="J19" s="19">
        <f>vlookup(concatenate($A$2,$A19, $H$1), 'rq1-raw'!$A:$H, 8, false)</f>
        <v>0.7176149223</v>
      </c>
      <c r="K19" s="19">
        <f>vlookup(concatenate($A$2,$A19, $K$1), 'rq1-raw'!$A:$H, 6, false)</f>
        <v>0.84</v>
      </c>
      <c r="L19" s="19">
        <f>vlookup(concatenate($A$2,$A19, $K$1), 'rq1-raw'!$A:$H, 7, false)</f>
        <v>0.8</v>
      </c>
      <c r="M19" s="19">
        <f>vlookup(concatenate($A$2,$A19, $K$1), 'rq1-raw'!$A:$H, 8, false)</f>
        <v>0.8224531917</v>
      </c>
      <c r="N19" s="19">
        <f>vlookup(concatenate($A$2,$A19, $N$1), 'rq1-raw'!$A:$H, 6, false)</f>
        <v>0.83</v>
      </c>
      <c r="O19" s="19">
        <f>vlookup(concatenate($A$2,$A19, $N$1), 'rq1-raw'!$A:$H, 7, false)</f>
        <v>0.83</v>
      </c>
      <c r="P19" s="19">
        <f>vlookup(concatenate($A$2,$A19, $N$1), 'rq1-raw'!$A:$H, 8, false)</f>
        <v>0.8283815819</v>
      </c>
      <c r="Q19" s="19">
        <f>vlookup(concatenate($A$2,$A19, $Q$1), 'rq1-raw'!$A:$H, 6, false)</f>
        <v>0.8556478126</v>
      </c>
      <c r="R19" s="19">
        <f>vlookup(concatenate($A$2,$A19, $Q$1), 'rq1-raw'!$A:$H, 7, false)</f>
        <v>0.8638772016</v>
      </c>
      <c r="S19" s="19">
        <f>vlookup(concatenate($A$2,$A19, $Q$1), 'rq1-raw'!$A:$H, 8, false)</f>
        <v>0.8588792308</v>
      </c>
    </row>
    <row r="21">
      <c r="A21" s="2" t="s">
        <v>84</v>
      </c>
    </row>
    <row r="22">
      <c r="A22" s="1" t="s">
        <v>85</v>
      </c>
      <c r="B22" s="19">
        <f>vlookup(concatenate($A$2,$A22, $B$1), 'rq1-raw'!$A:$H, 6, false)</f>
        <v>0.84</v>
      </c>
      <c r="C22" s="19">
        <f>vlookup(concatenate($A$2,$A22, $B$1), 'rq1-raw'!$A:$H, 7, false)</f>
        <v>0.88</v>
      </c>
      <c r="D22" s="19">
        <f>vlookup(concatenate($A$2,$A22, $B$1), 'rq1-raw'!$A:$H, 8, false)</f>
        <v>0.8585522649</v>
      </c>
      <c r="E22" s="19">
        <f>vlookup(concatenate($A$2,$A22, $E$1), 'rq1-raw'!$A:$H, 6, false)</f>
        <v>0.82</v>
      </c>
      <c r="F22" s="19">
        <f>vlookup(concatenate($A$2,$A22, $E$1), 'rq1-raw'!$A:$H, 7, false)</f>
        <v>0.85</v>
      </c>
      <c r="G22" s="19">
        <f>vlookup(concatenate($A$2,$A22, $E$1), 'rq1-raw'!$A:$H, 8, false)</f>
        <v>0.8327272186</v>
      </c>
      <c r="H22" s="19">
        <f>vlookup(concatenate($A$2,$A22, $H$1), 'rq1-raw'!$A:$H, 6, false)</f>
        <v>0.67</v>
      </c>
      <c r="I22" s="19">
        <f>vlookup(concatenate($A$2,$A22, $H$1), 'rq1-raw'!$A:$H, 7, false)</f>
        <v>0.95</v>
      </c>
      <c r="J22" s="19">
        <f>vlookup(concatenate($A$2,$A22, $H$1), 'rq1-raw'!$A:$H, 8, false)</f>
        <v>0.7362889101</v>
      </c>
      <c r="K22" s="19">
        <f>vlookup(concatenate($A$2,$A22, $K$1), 'rq1-raw'!$A:$H, 6, false)</f>
        <v>0.9</v>
      </c>
      <c r="L22" s="19">
        <f>vlookup(concatenate($A$2,$A22, $K$1), 'rq1-raw'!$A:$H, 7, false)</f>
        <v>0.81</v>
      </c>
      <c r="M22" s="19">
        <f>vlookup(concatenate($A$2,$A22, $K$1), 'rq1-raw'!$A:$H, 8, false)</f>
        <v>0.8573381896</v>
      </c>
      <c r="N22" s="19">
        <f>vlookup(concatenate($A$2,$A22, $N$1), 'rq1-raw'!$A:$H, 6, false)</f>
        <v>0.93</v>
      </c>
      <c r="O22" s="19">
        <f>vlookup(concatenate($A$2,$A22, $N$1), 'rq1-raw'!$A:$H, 7, false)</f>
        <v>0.87</v>
      </c>
      <c r="P22" s="19">
        <f>vlookup(concatenate($A$2,$A22, $N$1), 'rq1-raw'!$A:$H, 8, false)</f>
        <v>0.9023326168</v>
      </c>
      <c r="Q22" s="19">
        <f>vlookup(concatenate($A$2,$A22, $Q$1), 'rq1-raw'!$A:$H, 6, false)</f>
        <v>0.9084873193</v>
      </c>
      <c r="R22" s="19">
        <f>vlookup(concatenate($A$2,$A22, $Q$1), 'rq1-raw'!$A:$H, 7, false)</f>
        <v>0.9023312104</v>
      </c>
      <c r="S22" s="19">
        <f>vlookup(concatenate($A$2,$A22, $Q$1), 'rq1-raw'!$A:$H, 8, false)</f>
        <v>0.9054758645</v>
      </c>
    </row>
    <row r="23">
      <c r="A23" s="1" t="s">
        <v>87</v>
      </c>
      <c r="B23" s="19">
        <f>vlookup(concatenate($A$2,$A23, $B$1), 'rq1-raw'!$A:$H, 6, false)</f>
        <v>0.81</v>
      </c>
      <c r="C23" s="19">
        <f>vlookup(concatenate($A$2,$A23, $B$1), 'rq1-raw'!$A:$H, 7, false)</f>
        <v>0.88</v>
      </c>
      <c r="D23" s="19">
        <f>vlookup(concatenate($A$2,$A23, $B$1), 'rq1-raw'!$A:$H, 8, false)</f>
        <v>0.8349339639</v>
      </c>
      <c r="E23" s="19">
        <f>vlookup(concatenate($A$2,$A23, $E$1), 'rq1-raw'!$A:$H, 6, false)</f>
        <v>0.81</v>
      </c>
      <c r="F23" s="19">
        <f>vlookup(concatenate($A$2,$A23, $E$1), 'rq1-raw'!$A:$H, 7, false)</f>
        <v>0.88</v>
      </c>
      <c r="G23" s="19">
        <f>vlookup(concatenate($A$2,$A23, $E$1), 'rq1-raw'!$A:$H, 8, false)</f>
        <v>0.8332435203</v>
      </c>
      <c r="H23" s="19">
        <f>vlookup(concatenate($A$2,$A23, $H$1), 'rq1-raw'!$A:$H, 6, false)</f>
        <v>0.65</v>
      </c>
      <c r="I23" s="19">
        <f>vlookup(concatenate($A$2,$A23, $H$1), 'rq1-raw'!$A:$H, 7, false)</f>
        <v>0.94</v>
      </c>
      <c r="J23" s="19">
        <f>vlookup(concatenate($A$2,$A23, $H$1), 'rq1-raw'!$A:$H, 8, false)</f>
        <v>0.7178560781</v>
      </c>
      <c r="K23" s="19">
        <f>vlookup(concatenate($A$2,$A23, $K$1), 'rq1-raw'!$A:$H, 6, false)</f>
        <v>0.96</v>
      </c>
      <c r="L23" s="19">
        <f>vlookup(concatenate($A$2,$A23, $K$1), 'rq1-raw'!$A:$H, 7, false)</f>
        <v>0.88</v>
      </c>
      <c r="M23" s="19">
        <f>vlookup(concatenate($A$2,$A23, $K$1), 'rq1-raw'!$A:$H, 8, false)</f>
        <v>0.9228993409</v>
      </c>
      <c r="N23" s="19">
        <f>vlookup(concatenate($A$2,$A23, $N$1), 'rq1-raw'!$A:$H, 6, false)</f>
        <v>0.97</v>
      </c>
      <c r="O23" s="19">
        <f>vlookup(concatenate($A$2,$A23, $N$1), 'rq1-raw'!$A:$H, 7, false)</f>
        <v>0.97</v>
      </c>
      <c r="P23" s="19">
        <f>vlookup(concatenate($A$2,$A23, $N$1), 'rq1-raw'!$A:$H, 8, false)</f>
        <v>0.9686602787</v>
      </c>
      <c r="Q23" s="19">
        <f>vlookup(concatenate($A$2,$A23, $Q$1), 'rq1-raw'!$A:$H, 6, false)</f>
        <v>0.8418099185</v>
      </c>
      <c r="R23" s="19">
        <f>vlookup(concatenate($A$2,$A23, $Q$1), 'rq1-raw'!$A:$H, 7, false)</f>
        <v>0.9373228167</v>
      </c>
      <c r="S23" s="19">
        <f>vlookup(concatenate($A$2,$A23, $Q$1), 'rq1-raw'!$A:$H, 8, false)</f>
        <v>0.8801639451</v>
      </c>
    </row>
    <row r="24">
      <c r="A24" s="1" t="s">
        <v>88</v>
      </c>
      <c r="B24" s="19">
        <f>vlookup(concatenate($A$2,$A24, $B$1), 'rq1-raw'!$A:$H, 6, false)</f>
        <v>0.8</v>
      </c>
      <c r="C24" s="19">
        <f>vlookup(concatenate($A$2,$A24, $B$1), 'rq1-raw'!$A:$H, 7, false)</f>
        <v>0.87</v>
      </c>
      <c r="D24" s="19">
        <f>vlookup(concatenate($A$2,$A24, $B$1), 'rq1-raw'!$A:$H, 8, false)</f>
        <v>0.825862069</v>
      </c>
      <c r="E24" s="19">
        <f>vlookup(concatenate($A$2,$A24, $E$1), 'rq1-raw'!$A:$H, 6, false)</f>
        <v>0.8</v>
      </c>
      <c r="F24" s="19">
        <f>vlookup(concatenate($A$2,$A24, $E$1), 'rq1-raw'!$A:$H, 7, false)</f>
        <v>0.88</v>
      </c>
      <c r="G24" s="19">
        <f>vlookup(concatenate($A$2,$A24, $E$1), 'rq1-raw'!$A:$H, 8, false)</f>
        <v>0.8293103448</v>
      </c>
      <c r="H24" s="19">
        <f>vlookup(concatenate($A$2,$A24, $H$1), 'rq1-raw'!$A:$H, 6, false)</f>
        <v>0.63</v>
      </c>
      <c r="I24" s="19">
        <f>vlookup(concatenate($A$2,$A24, $H$1), 'rq1-raw'!$A:$H, 7, false)</f>
        <v>0.93</v>
      </c>
      <c r="J24" s="19">
        <f>vlookup(concatenate($A$2,$A24, $H$1), 'rq1-raw'!$A:$H, 8, false)</f>
        <v>0.6955818966</v>
      </c>
      <c r="K24" s="19">
        <f>vlookup(concatenate($A$2,$A24, $K$1), 'rq1-raw'!$A:$H, 6, false)</f>
        <v>0.92</v>
      </c>
      <c r="L24" s="19">
        <f>vlookup(concatenate($A$2,$A24, $K$1), 'rq1-raw'!$A:$H, 7, false)</f>
        <v>0.88</v>
      </c>
      <c r="M24" s="19">
        <f>vlookup(concatenate($A$2,$A24, $K$1), 'rq1-raw'!$A:$H, 8, false)</f>
        <v>0.9040948276</v>
      </c>
      <c r="N24" s="19">
        <f>vlookup(concatenate($A$2,$A24, $N$1), 'rq1-raw'!$A:$H, 6, false)</f>
        <v>0.96</v>
      </c>
      <c r="O24" s="19">
        <f>vlookup(concatenate($A$2,$A24, $N$1), 'rq1-raw'!$A:$H, 7, false)</f>
        <v>0.95</v>
      </c>
      <c r="P24" s="19">
        <f>vlookup(concatenate($A$2,$A24, $N$1), 'rq1-raw'!$A:$H, 8, false)</f>
        <v>0.95625</v>
      </c>
      <c r="Q24" s="19">
        <f>vlookup(concatenate($A$2,$A24, $Q$1), 'rq1-raw'!$A:$H, 6, false)</f>
        <v>0.8764354327</v>
      </c>
      <c r="R24" s="19">
        <f>vlookup(concatenate($A$2,$A24, $Q$1), 'rq1-raw'!$A:$H, 7, false)</f>
        <v>0.9092672414</v>
      </c>
      <c r="S24" s="19">
        <f>vlookup(concatenate($A$2,$A24, $Q$1), 'rq1-raw'!$A:$H, 8, false)</f>
        <v>0.8898706897</v>
      </c>
    </row>
    <row r="25">
      <c r="A25" s="1" t="s">
        <v>89</v>
      </c>
      <c r="B25" s="19">
        <f>vlookup(concatenate($A$2,$A25, $B$1), 'rq1-raw'!$A:$H, 6, false)</f>
        <v>0.84</v>
      </c>
      <c r="C25" s="19">
        <f>vlookup(concatenate($A$2,$A25, $B$1), 'rq1-raw'!$A:$H, 7, false)</f>
        <v>0.89</v>
      </c>
      <c r="D25" s="19">
        <f>vlookup(concatenate($A$2,$A25, $B$1), 'rq1-raw'!$A:$H, 8, false)</f>
        <v>0.858815728</v>
      </c>
      <c r="E25" s="19">
        <f>vlookup(concatenate($A$2,$A25, $E$1), 'rq1-raw'!$A:$H, 6, false)</f>
        <v>0.85</v>
      </c>
      <c r="F25" s="19">
        <f>vlookup(concatenate($A$2,$A25, $E$1), 'rq1-raw'!$A:$H, 7, false)</f>
        <v>0.88</v>
      </c>
      <c r="G25" s="19">
        <f>vlookup(concatenate($A$2,$A25, $E$1), 'rq1-raw'!$A:$H, 8, false)</f>
        <v>0.8619824885</v>
      </c>
      <c r="H25" s="19">
        <f>vlookup(concatenate($A$2,$A25, $H$1), 'rq1-raw'!$A:$H, 6, false)</f>
        <v>0.71</v>
      </c>
      <c r="I25" s="19">
        <f>vlookup(concatenate($A$2,$A25, $H$1), 'rq1-raw'!$A:$H, 7, false)</f>
        <v>0.93</v>
      </c>
      <c r="J25" s="19">
        <f>vlookup(concatenate($A$2,$A25, $H$1), 'rq1-raw'!$A:$H, 8, false)</f>
        <v>0.775463276</v>
      </c>
      <c r="K25" s="19">
        <f>vlookup(concatenate($A$2,$A25, $K$1), 'rq1-raw'!$A:$H, 6, false)</f>
        <v>1</v>
      </c>
      <c r="L25" s="19">
        <f>vlookup(concatenate($A$2,$A25, $K$1), 'rq1-raw'!$A:$H, 7, false)</f>
        <v>0.96</v>
      </c>
      <c r="M25" s="19">
        <f>vlookup(concatenate($A$2,$A25, $K$1), 'rq1-raw'!$A:$H, 8, false)</f>
        <v>0.9778435836</v>
      </c>
      <c r="N25" s="19">
        <f>vlookup(concatenate($A$2,$A25, $N$1), 'rq1-raw'!$A:$H, 6, false)</f>
        <v>1</v>
      </c>
      <c r="O25" s="19">
        <f>vlookup(concatenate($A$2,$A25, $N$1), 'rq1-raw'!$A:$H, 7, false)</f>
        <v>0.99</v>
      </c>
      <c r="P25" s="19">
        <f>vlookup(concatenate($A$2,$A25, $N$1), 'rq1-raw'!$A:$H, 8, false)</f>
        <v>0.9942281835</v>
      </c>
      <c r="Q25" s="19">
        <f>vlookup(concatenate($A$2,$A25, $Q$1), 'rq1-raw'!$A:$H, 6, false)</f>
        <v>0.8901392937</v>
      </c>
      <c r="R25" s="19">
        <f>vlookup(concatenate($A$2,$A25, $Q$1), 'rq1-raw'!$A:$H, 7, false)</f>
        <v>0.9112755334</v>
      </c>
      <c r="S25" s="19">
        <f>vlookup(concatenate($A$2,$A25, $Q$1), 'rq1-raw'!$A:$H, 8, false)</f>
        <v>0.8985811593</v>
      </c>
    </row>
    <row r="26">
      <c r="A26" s="1" t="s">
        <v>91</v>
      </c>
      <c r="B26" s="19">
        <f>vlookup(concatenate($A$2,$A26, $B$1), 'rq1-raw'!$A:$H, 6, false)</f>
        <v>0.8</v>
      </c>
      <c r="C26" s="19">
        <f>vlookup(concatenate($A$2,$A26, $B$1), 'rq1-raw'!$A:$H, 7, false)</f>
        <v>0.87</v>
      </c>
      <c r="D26" s="19">
        <f>vlookup(concatenate($A$2,$A26, $B$1), 'rq1-raw'!$A:$H, 8, false)</f>
        <v>0.8294155683</v>
      </c>
      <c r="E26" s="19">
        <f>vlookup(concatenate($A$2,$A26, $E$1), 'rq1-raw'!$A:$H, 6, false)</f>
        <v>0.8</v>
      </c>
      <c r="F26" s="19">
        <f>vlookup(concatenate($A$2,$A26, $E$1), 'rq1-raw'!$A:$H, 7, false)</f>
        <v>0.88</v>
      </c>
      <c r="G26" s="19">
        <f>vlookup(concatenate($A$2,$A26, $E$1), 'rq1-raw'!$A:$H, 8, false)</f>
        <v>0.8277419811</v>
      </c>
      <c r="H26" s="19">
        <f>vlookup(concatenate($A$2,$A26, $H$1), 'rq1-raw'!$A:$H, 6, false)</f>
        <v>0.65</v>
      </c>
      <c r="I26" s="19">
        <f>vlookup(concatenate($A$2,$A26, $H$1), 'rq1-raw'!$A:$H, 7, false)</f>
        <v>0.93</v>
      </c>
      <c r="J26" s="19">
        <f>vlookup(concatenate($A$2,$A26, $H$1), 'rq1-raw'!$A:$H, 8, false)</f>
        <v>0.710261676</v>
      </c>
      <c r="K26" s="19">
        <f>vlookup(concatenate($A$2,$A26, $K$1), 'rq1-raw'!$A:$H, 6, false)</f>
        <v>1</v>
      </c>
      <c r="L26" s="19">
        <f>vlookup(concatenate($A$2,$A26, $K$1), 'rq1-raw'!$A:$H, 7, false)</f>
        <v>0.96</v>
      </c>
      <c r="M26" s="19">
        <f>vlookup(concatenate($A$2,$A26, $K$1), 'rq1-raw'!$A:$H, 8, false)</f>
        <v>0.9790843071</v>
      </c>
      <c r="N26" s="19">
        <f>vlookup(concatenate($A$2,$A26, $N$1), 'rq1-raw'!$A:$H, 6, false)</f>
        <v>1</v>
      </c>
      <c r="O26" s="19">
        <f>vlookup(concatenate($A$2,$A26, $N$1), 'rq1-raw'!$A:$H, 7, false)</f>
        <v>0.99</v>
      </c>
      <c r="P26" s="19">
        <f>vlookup(concatenate($A$2,$A26, $N$1), 'rq1-raw'!$A:$H, 8, false)</f>
        <v>0.9939829528</v>
      </c>
      <c r="Q26" s="19">
        <f>vlookup(concatenate($A$2,$A26, $Q$1), 'rq1-raw'!$A:$H, 6, false)</f>
        <v>0.8987977363</v>
      </c>
      <c r="R26" s="19">
        <f>vlookup(concatenate($A$2,$A26, $Q$1), 'rq1-raw'!$A:$H, 7, false)</f>
        <v>0.845409378</v>
      </c>
      <c r="S26" s="19">
        <f>vlookup(concatenate($A$2,$A26, $Q$1), 'rq1-raw'!$A:$H, 8, false)</f>
        <v>0.873068775</v>
      </c>
    </row>
    <row r="27">
      <c r="A27" s="1" t="s">
        <v>93</v>
      </c>
      <c r="B27" s="19">
        <f>vlookup(concatenate($A$2,$A27, $B$1), 'rq1-raw'!$A:$H, 6, false)</f>
        <v>0.84</v>
      </c>
      <c r="C27" s="19">
        <f>vlookup(concatenate($A$2,$A27, $B$1), 'rq1-raw'!$A:$H, 7, false)</f>
        <v>0.91</v>
      </c>
      <c r="D27" s="19">
        <f>vlookup(concatenate($A$2,$A27, $B$1), 'rq1-raw'!$A:$H, 8, false)</f>
        <v>0.8697599514</v>
      </c>
      <c r="E27" s="19">
        <f>vlookup(concatenate($A$2,$A27, $E$1), 'rq1-raw'!$A:$H, 6, false)</f>
        <v>0.85</v>
      </c>
      <c r="F27" s="19">
        <f>vlookup(concatenate($A$2,$A27, $E$1), 'rq1-raw'!$A:$H, 7, false)</f>
        <v>0.91</v>
      </c>
      <c r="G27" s="19">
        <f>vlookup(concatenate($A$2,$A27, $E$1), 'rq1-raw'!$A:$H, 8, false)</f>
        <v>0.8713950212</v>
      </c>
      <c r="H27" s="19">
        <f>vlookup(concatenate($A$2,$A27, $H$1), 'rq1-raw'!$A:$H, 6, false)</f>
        <v>0.72</v>
      </c>
      <c r="I27" s="19">
        <f>vlookup(concatenate($A$2,$A27, $H$1), 'rq1-raw'!$A:$H, 7, false)</f>
        <v>0.95</v>
      </c>
      <c r="J27" s="19">
        <f>vlookup(concatenate($A$2,$A27, $H$1), 'rq1-raw'!$A:$H, 8, false)</f>
        <v>0.7936863227</v>
      </c>
      <c r="K27" s="19">
        <f>vlookup(concatenate($A$2,$A27, $K$1), 'rq1-raw'!$A:$H, 6, false)</f>
        <v>0.94</v>
      </c>
      <c r="L27" s="19">
        <f>vlookup(concatenate($A$2,$A27, $K$1), 'rq1-raw'!$A:$H, 7, false)</f>
        <v>0.88</v>
      </c>
      <c r="M27" s="19">
        <f>vlookup(concatenate($A$2,$A27, $K$1), 'rq1-raw'!$A:$H, 8, false)</f>
        <v>0.9118073244</v>
      </c>
      <c r="N27" s="19">
        <f>vlookup(concatenate($A$2,$A27, $N$1), 'rq1-raw'!$A:$H, 6, false)</f>
        <v>0.95</v>
      </c>
      <c r="O27" s="19">
        <f>vlookup(concatenate($A$2,$A27, $N$1), 'rq1-raw'!$A:$H, 7, false)</f>
        <v>0.95</v>
      </c>
      <c r="P27" s="19">
        <f>vlookup(concatenate($A$2,$A27, $N$1), 'rq1-raw'!$A:$H, 8, false)</f>
        <v>0.9537273427</v>
      </c>
      <c r="Q27" s="19">
        <f>vlookup(concatenate($A$2,$A27, $Q$1), 'rq1-raw'!$A:$H, 6, false)</f>
        <v>0.8992425972</v>
      </c>
      <c r="R27" s="19">
        <f>vlookup(concatenate($A$2,$A27, $Q$1), 'rq1-raw'!$A:$H, 7, false)</f>
        <v>0.9131653969</v>
      </c>
      <c r="S27" s="19">
        <f>vlookup(concatenate($A$2,$A27, $Q$1), 'rq1-raw'!$A:$H, 8, false)</f>
        <v>0.9051420786</v>
      </c>
    </row>
    <row r="30"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6">
    <mergeCell ref="B1:D1"/>
    <mergeCell ref="E1:G1"/>
    <mergeCell ref="H1:J1"/>
    <mergeCell ref="K1:M1"/>
    <mergeCell ref="N1:P1"/>
    <mergeCell ref="Q1:S1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6.86"/>
    <col customWidth="1" min="2" max="2" width="14.71"/>
    <col customWidth="1" min="3" max="3" width="10.57"/>
    <col customWidth="1" min="4" max="4" width="12.86"/>
    <col customWidth="1" min="5" max="5" width="14.0"/>
    <col customWidth="1" min="6" max="6" width="10.57"/>
    <col customWidth="1" min="7" max="7" width="12.86"/>
    <col customWidth="1" min="8" max="11" width="14.0"/>
    <col customWidth="1" min="12" max="12" width="10.57"/>
    <col customWidth="1" min="13" max="13" width="12.86"/>
    <col customWidth="1" min="14" max="14" width="14.0"/>
    <col customWidth="1" min="15" max="15" width="10.57"/>
    <col customWidth="1" min="16" max="16" width="12.86"/>
    <col customWidth="1" min="17" max="17" width="14.0"/>
    <col customWidth="1" min="18" max="18" width="10.57"/>
    <col customWidth="1" min="19" max="19" width="8.71"/>
  </cols>
  <sheetData>
    <row r="1">
      <c r="A1" s="18" t="s">
        <v>133</v>
      </c>
      <c r="B1" s="18" t="s">
        <v>142</v>
      </c>
      <c r="E1" s="18" t="s">
        <v>146</v>
      </c>
      <c r="H1" s="18" t="s">
        <v>143</v>
      </c>
      <c r="K1" s="18" t="s">
        <v>140</v>
      </c>
      <c r="N1" s="18" t="s">
        <v>141</v>
      </c>
      <c r="Q1" s="18" t="s">
        <v>148</v>
      </c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20" t="s">
        <v>139</v>
      </c>
      <c r="B2" s="1" t="s">
        <v>149</v>
      </c>
      <c r="C2" s="1" t="s">
        <v>150</v>
      </c>
      <c r="D2" s="1" t="s">
        <v>138</v>
      </c>
      <c r="E2" s="1" t="s">
        <v>149</v>
      </c>
      <c r="F2" s="1" t="s">
        <v>150</v>
      </c>
      <c r="G2" s="1" t="s">
        <v>138</v>
      </c>
      <c r="H2" s="1" t="s">
        <v>149</v>
      </c>
      <c r="I2" s="1" t="s">
        <v>150</v>
      </c>
      <c r="J2" s="1" t="s">
        <v>138</v>
      </c>
      <c r="K2" s="1" t="s">
        <v>149</v>
      </c>
      <c r="L2" s="1" t="s">
        <v>150</v>
      </c>
      <c r="M2" s="1" t="s">
        <v>138</v>
      </c>
      <c r="N2" s="1" t="s">
        <v>149</v>
      </c>
      <c r="O2" s="1" t="s">
        <v>150</v>
      </c>
      <c r="P2" s="1" t="s">
        <v>138</v>
      </c>
      <c r="Q2" s="1" t="s">
        <v>149</v>
      </c>
      <c r="R2" s="1" t="s">
        <v>150</v>
      </c>
      <c r="S2" s="1" t="s">
        <v>138</v>
      </c>
    </row>
    <row r="3">
      <c r="A3" s="2" t="s">
        <v>57</v>
      </c>
    </row>
    <row r="4">
      <c r="A4" s="1" t="s">
        <v>58</v>
      </c>
      <c r="B4" s="19">
        <f>vlookup(concatenate($A$2,$A4, $B$1), 'rq1-raw'!$A:$H, 6, false)</f>
        <v>0.78</v>
      </c>
      <c r="C4" s="19">
        <f>vlookup(concatenate($A$2,$A4, $B$1), 'rq1-raw'!$A:$H, 7, false)</f>
        <v>0.91</v>
      </c>
      <c r="D4" s="19">
        <f>vlookup(concatenate($A$2,$A4, $B$1), 'rq1-raw'!$A:$H, 8, false)</f>
        <v>0.8244445474</v>
      </c>
      <c r="E4" s="19">
        <f>vlookup(concatenate($A$2,$A4, $E$1), 'rq1-raw'!$A:$H, 6, false)</f>
        <v>0.76</v>
      </c>
      <c r="F4" s="19">
        <f>vlookup(concatenate($A$2,$A4, $E$1), 'rq1-raw'!$A:$H, 7, false)</f>
        <v>0.95</v>
      </c>
      <c r="G4" s="19">
        <f>vlookup(concatenate($A$2,$A4, $E$1), 'rq1-raw'!$A:$H, 8, false)</f>
        <v>0.8253775792</v>
      </c>
      <c r="H4" s="19">
        <f>vlookup(concatenate($A$2,$A4, $H$1), 'rq1-raw'!$A:$H, 6, false)</f>
        <v>0.54</v>
      </c>
      <c r="I4" s="19">
        <f>vlookup(concatenate($A$2,$A4, $H$1), 'rq1-raw'!$A:$H, 7, false)</f>
        <v>0.92</v>
      </c>
      <c r="J4" s="19">
        <f>vlookup(concatenate($A$2,$A4, $H$1), 'rq1-raw'!$A:$H, 8, false)</f>
        <v>0.5731060536</v>
      </c>
      <c r="K4" s="19">
        <f>vlookup(concatenate($A$2,$A4, $K$1), 'rq1-raw'!$A:$H, 6, false)</f>
        <v>0.82</v>
      </c>
      <c r="L4" s="19">
        <f>vlookup(concatenate($A$2,$A4, $K$1), 'rq1-raw'!$A:$H, 7, false)</f>
        <v>0.88</v>
      </c>
      <c r="M4" s="19">
        <f>vlookup(concatenate($A$2,$A4, $K$1), 'rq1-raw'!$A:$H, 8, false)</f>
        <v>0.8428494948</v>
      </c>
      <c r="N4" s="19">
        <f>vlookup(concatenate($A$2,$A4, $N$1), 'rq1-raw'!$A:$H, 6, false)</f>
        <v>0.84</v>
      </c>
      <c r="O4" s="19">
        <f>vlookup(concatenate($A$2,$A4, $N$1), 'rq1-raw'!$A:$H, 7, false)</f>
        <v>0.92</v>
      </c>
      <c r="P4" s="19">
        <f>vlookup(concatenate($A$2,$A4, $N$1), 'rq1-raw'!$A:$H, 8, false)</f>
        <v>0.8718811996</v>
      </c>
      <c r="Q4" s="19">
        <f>vlookup(concatenate($A$2,$A4, $Q$1), 'rq1-raw'!$A:$H, 6, false)</f>
        <v>0.8158893328</v>
      </c>
      <c r="R4" s="19">
        <f>vlookup(concatenate($A$2,$A4, $Q$1), 'rq1-raw'!$A:$H, 7, false)</f>
        <v>0.9122229901</v>
      </c>
      <c r="S4" s="19">
        <f>vlookup(concatenate($A$2,$A4, $Q$1), 'rq1-raw'!$A:$H, 8, false)</f>
        <v>0.852294579</v>
      </c>
    </row>
    <row r="5">
      <c r="A5" s="1" t="s">
        <v>62</v>
      </c>
      <c r="B5" s="19">
        <f>vlookup(concatenate($A$2,$A5, $B$1), 'rq1-raw'!$A:$H, 6, false)</f>
        <v>0.82</v>
      </c>
      <c r="C5" s="19">
        <f>vlookup(concatenate($A$2,$A5, $B$1), 'rq1-raw'!$A:$H, 7, false)</f>
        <v>0.92</v>
      </c>
      <c r="D5" s="19">
        <f>vlookup(concatenate($A$2,$A5, $B$1), 'rq1-raw'!$A:$H, 8, false)</f>
        <v>0.8622553788</v>
      </c>
      <c r="E5" s="19">
        <f>vlookup(concatenate($A$2,$A5, $E$1), 'rq1-raw'!$A:$H, 6, false)</f>
        <v>0.82</v>
      </c>
      <c r="F5" s="19">
        <f>vlookup(concatenate($A$2,$A5, $E$1), 'rq1-raw'!$A:$H, 7, false)</f>
        <v>0.94</v>
      </c>
      <c r="G5" s="19">
        <f>vlookup(concatenate($A$2,$A5, $E$1), 'rq1-raw'!$A:$H, 8, false)</f>
        <v>0.8641157556</v>
      </c>
      <c r="H5" s="19">
        <f>vlookup(concatenate($A$2,$A5, $H$1), 'rq1-raw'!$A:$H, 6, false)</f>
        <v>0.57</v>
      </c>
      <c r="I5" s="19">
        <f>vlookup(concatenate($A$2,$A5, $H$1), 'rq1-raw'!$A:$H, 7, false)</f>
        <v>0.94</v>
      </c>
      <c r="J5" s="19">
        <f>vlookup(concatenate($A$2,$A5, $H$1), 'rq1-raw'!$A:$H, 8, false)</f>
        <v>0.6123457832</v>
      </c>
      <c r="K5" s="19">
        <f>vlookup(concatenate($A$2,$A5, $K$1), 'rq1-raw'!$A:$H, 6, false)</f>
        <v>0.9</v>
      </c>
      <c r="L5" s="19">
        <f>vlookup(concatenate($A$2,$A5, $K$1), 'rq1-raw'!$A:$H, 7, false)</f>
        <v>0.87</v>
      </c>
      <c r="M5" s="19">
        <f>vlookup(concatenate($A$2,$A5, $K$1), 'rq1-raw'!$A:$H, 8, false)</f>
        <v>0.8862405832</v>
      </c>
      <c r="N5" s="19">
        <f>vlookup(concatenate($A$2,$A5, $N$1), 'rq1-raw'!$A:$H, 6, false)</f>
        <v>0.92</v>
      </c>
      <c r="O5" s="19">
        <f>vlookup(concatenate($A$2,$A5, $N$1), 'rq1-raw'!$A:$H, 7, false)</f>
        <v>0.91</v>
      </c>
      <c r="P5" s="19">
        <f>vlookup(concatenate($A$2,$A5, $N$1), 'rq1-raw'!$A:$H, 8, false)</f>
        <v>0.9131863042</v>
      </c>
      <c r="Q5" s="19">
        <f>vlookup(concatenate($A$2,$A5, $Q$1), 'rq1-raw'!$A:$H, 6, false)</f>
        <v>0.8708757621</v>
      </c>
      <c r="R5" s="19">
        <f>vlookup(concatenate($A$2,$A5, $Q$1), 'rq1-raw'!$A:$H, 7, false)</f>
        <v>0.9076527331</v>
      </c>
      <c r="S5" s="19">
        <f>vlookup(concatenate($A$2,$A5, $Q$1), 'rq1-raw'!$A:$H, 8, false)</f>
        <v>0.8863022508</v>
      </c>
    </row>
    <row r="6">
      <c r="A6" s="1" t="s">
        <v>63</v>
      </c>
      <c r="B6" s="19">
        <f>vlookup(concatenate($A$2,$A6, $B$1), 'rq1-raw'!$A:$H, 6, false)</f>
        <v>0.85</v>
      </c>
      <c r="C6" s="19">
        <f>vlookup(concatenate($A$2,$A6, $B$1), 'rq1-raw'!$A:$H, 7, false)</f>
        <v>0.94</v>
      </c>
      <c r="D6" s="19">
        <f>vlookup(concatenate($A$2,$A6, $B$1), 'rq1-raw'!$A:$H, 8, false)</f>
        <v>0.8844637939</v>
      </c>
      <c r="E6" s="19">
        <f>vlookup(concatenate($A$2,$A6, $E$1), 'rq1-raw'!$A:$H, 6, false)</f>
        <v>0.83</v>
      </c>
      <c r="F6" s="19">
        <f>vlookup(concatenate($A$2,$A6, $E$1), 'rq1-raw'!$A:$H, 7, false)</f>
        <v>0.95</v>
      </c>
      <c r="G6" s="19">
        <f>vlookup(concatenate($A$2,$A6, $E$1), 'rq1-raw'!$A:$H, 8, false)</f>
        <v>0.8772587803</v>
      </c>
      <c r="H6" s="19">
        <f>vlookup(concatenate($A$2,$A6, $H$1), 'rq1-raw'!$A:$H, 6, false)</f>
        <v>0.58</v>
      </c>
      <c r="I6" s="19">
        <f>vlookup(concatenate($A$2,$A6, $H$1), 'rq1-raw'!$A:$H, 7, false)</f>
        <v>0.95</v>
      </c>
      <c r="J6" s="19">
        <f>vlookup(concatenate($A$2,$A6, $H$1), 'rq1-raw'!$A:$H, 8, false)</f>
        <v>0.6310608684</v>
      </c>
      <c r="K6" s="19">
        <f>vlookup(concatenate($A$2,$A6, $K$1), 'rq1-raw'!$A:$H, 6, false)</f>
        <v>0.85</v>
      </c>
      <c r="L6" s="19">
        <f>vlookup(concatenate($A$2,$A6, $K$1), 'rq1-raw'!$A:$H, 7, false)</f>
        <v>0.95</v>
      </c>
      <c r="M6" s="19">
        <f>vlookup(concatenate($A$2,$A6, $K$1), 'rq1-raw'!$A:$H, 8, false)</f>
        <v>0.8917680865</v>
      </c>
      <c r="N6" s="19">
        <f>vlookup(concatenate($A$2,$A6, $N$1), 'rq1-raw'!$A:$H, 6, false)</f>
        <v>0.9</v>
      </c>
      <c r="O6" s="19">
        <f>vlookup(concatenate($A$2,$A6, $N$1), 'rq1-raw'!$A:$H, 7, false)</f>
        <v>0.93</v>
      </c>
      <c r="P6" s="19">
        <f>vlookup(concatenate($A$2,$A6, $N$1), 'rq1-raw'!$A:$H, 8, false)</f>
        <v>0.9119533221</v>
      </c>
      <c r="Q6" s="19">
        <f>vlookup(concatenate($A$2,$A6, $Q$1), 'rq1-raw'!$A:$H, 6, false)</f>
        <v>0.8750418847</v>
      </c>
      <c r="R6" s="19">
        <f>vlookup(concatenate($A$2,$A6, $Q$1), 'rq1-raw'!$A:$H, 7, false)</f>
        <v>0.9379098238</v>
      </c>
      <c r="S6" s="19">
        <f>vlookup(concatenate($A$2,$A6, $Q$1), 'rq1-raw'!$A:$H, 8, false)</f>
        <v>0.9009938118</v>
      </c>
    </row>
    <row r="7">
      <c r="A7" s="1" t="s">
        <v>59</v>
      </c>
      <c r="B7" s="19">
        <f>vlookup(concatenate($A$2,$A7, $B$1), 'rq1-raw'!$A:$H, 6, false)</f>
        <v>0.84</v>
      </c>
      <c r="C7" s="19">
        <f>vlookup(concatenate($A$2,$A7, $B$1), 'rq1-raw'!$A:$H, 7, false)</f>
        <v>0.94</v>
      </c>
      <c r="D7" s="19">
        <f>vlookup(concatenate($A$2,$A7, $B$1), 'rq1-raw'!$A:$H, 8, false)</f>
        <v>0.8798955533</v>
      </c>
      <c r="E7" s="19">
        <f>vlookup(concatenate($A$2,$A7, $E$1), 'rq1-raw'!$A:$H, 6, false)</f>
        <v>0.83</v>
      </c>
      <c r="F7" s="19">
        <f>vlookup(concatenate($A$2,$A7, $E$1), 'rq1-raw'!$A:$H, 7, false)</f>
        <v>0.95</v>
      </c>
      <c r="G7" s="19">
        <f>vlookup(concatenate($A$2,$A7, $E$1), 'rq1-raw'!$A:$H, 8, false)</f>
        <v>0.8791515929</v>
      </c>
      <c r="H7" s="19">
        <f>vlookup(concatenate($A$2,$A7, $H$1), 'rq1-raw'!$A:$H, 6, false)</f>
        <v>0.58</v>
      </c>
      <c r="I7" s="19">
        <f>vlookup(concatenate($A$2,$A7, $H$1), 'rq1-raw'!$A:$H, 7, false)</f>
        <v>0.96</v>
      </c>
      <c r="J7" s="19">
        <f>vlookup(concatenate($A$2,$A7, $H$1), 'rq1-raw'!$A:$H, 8, false)</f>
        <v>0.6329688514</v>
      </c>
      <c r="K7" s="19">
        <f>vlookup(concatenate($A$2,$A7, $K$1), 'rq1-raw'!$A:$H, 6, false)</f>
        <v>0.89</v>
      </c>
      <c r="L7" s="19">
        <f>vlookup(concatenate($A$2,$A7, $K$1), 'rq1-raw'!$A:$H, 7, false)</f>
        <v>0.9</v>
      </c>
      <c r="M7" s="19">
        <f>vlookup(concatenate($A$2,$A7, $K$1), 'rq1-raw'!$A:$H, 8, false)</f>
        <v>0.8978640184</v>
      </c>
      <c r="N7" s="19">
        <f>vlookup(concatenate($A$2,$A7, $N$1), 'rq1-raw'!$A:$H, 6, false)</f>
        <v>0.91</v>
      </c>
      <c r="O7" s="19">
        <f>vlookup(concatenate($A$2,$A7, $N$1), 'rq1-raw'!$A:$H, 7, false)</f>
        <v>0.93</v>
      </c>
      <c r="P7" s="19">
        <f>vlookup(concatenate($A$2,$A7, $N$1), 'rq1-raw'!$A:$H, 8, false)</f>
        <v>0.9156425945</v>
      </c>
      <c r="Q7" s="19">
        <f>vlookup(concatenate($A$2,$A7, $Q$1), 'rq1-raw'!$A:$H, 6, false)</f>
        <v>0.8864392864</v>
      </c>
      <c r="R7" s="19">
        <f>vlookup(concatenate($A$2,$A7, $Q$1), 'rq1-raw'!$A:$H, 7, false)</f>
        <v>0.9087459687</v>
      </c>
      <c r="S7" s="19">
        <f>vlookup(concatenate($A$2,$A7, $Q$1), 'rq1-raw'!$A:$H, 8, false)</f>
        <v>0.8959346369</v>
      </c>
    </row>
    <row r="8">
      <c r="A8" s="1" t="s">
        <v>67</v>
      </c>
      <c r="B8" s="19">
        <f>vlookup(concatenate($A$2,$A8, $B$1), 'rq1-raw'!$A:$H, 6, false)</f>
        <v>0.9</v>
      </c>
      <c r="C8" s="19">
        <f>vlookup(concatenate($A$2,$A8, $B$1), 'rq1-raw'!$A:$H, 7, false)</f>
        <v>0.94</v>
      </c>
      <c r="D8" s="19">
        <f>vlookup(concatenate($A$2,$A8, $B$1), 'rq1-raw'!$A:$H, 8, false)</f>
        <v>0.9137373737</v>
      </c>
      <c r="E8" s="19">
        <f>vlookup(concatenate($A$2,$A8, $E$1), 'rq1-raw'!$A:$H, 6, false)</f>
        <v>0.9</v>
      </c>
      <c r="F8" s="19">
        <f>vlookup(concatenate($A$2,$A8, $E$1), 'rq1-raw'!$A:$H, 7, false)</f>
        <v>0.94</v>
      </c>
      <c r="G8" s="19">
        <f>vlookup(concatenate($A$2,$A8, $E$1), 'rq1-raw'!$A:$H, 8, false)</f>
        <v>0.9183486239</v>
      </c>
      <c r="H8" s="19">
        <f>vlookup(concatenate($A$2,$A8, $H$1), 'rq1-raw'!$A:$H, 6, false)</f>
        <v>0.66</v>
      </c>
      <c r="I8" s="19">
        <f>vlookup(concatenate($A$2,$A8, $H$1), 'rq1-raw'!$A:$H, 7, false)</f>
        <v>0.95</v>
      </c>
      <c r="J8" s="19">
        <f>vlookup(concatenate($A$2,$A8, $H$1), 'rq1-raw'!$A:$H, 8, false)</f>
        <v>0.7348316498</v>
      </c>
      <c r="K8" s="19">
        <f>vlookup(concatenate($A$2,$A8, $K$1), 'rq1-raw'!$A:$H, 6, false)</f>
        <v>0.95</v>
      </c>
      <c r="L8" s="19">
        <f>vlookup(concatenate($A$2,$A8, $K$1), 'rq1-raw'!$A:$H, 7, false)</f>
        <v>0.94</v>
      </c>
      <c r="M8" s="19">
        <f>vlookup(concatenate($A$2,$A8, $K$1), 'rq1-raw'!$A:$H, 8, false)</f>
        <v>0.9458585859</v>
      </c>
      <c r="N8" s="19">
        <f>vlookup(concatenate($A$2,$A8, $N$1), 'rq1-raw'!$A:$H, 6, false)</f>
        <v>0.96</v>
      </c>
      <c r="O8" s="19">
        <f>vlookup(concatenate($A$2,$A8, $N$1), 'rq1-raw'!$A:$H, 7, false)</f>
        <v>0.96</v>
      </c>
      <c r="P8" s="19">
        <f>vlookup(concatenate($A$2,$A8, $N$1), 'rq1-raw'!$A:$H, 8, false)</f>
        <v>0.955959596</v>
      </c>
      <c r="Q8" s="19">
        <f>vlookup(concatenate($A$2,$A8, $Q$1), 'rq1-raw'!$A:$H, 6, false)</f>
        <v>0.8995350995</v>
      </c>
      <c r="R8" s="19">
        <f>vlookup(concatenate($A$2,$A8, $Q$1), 'rq1-raw'!$A:$H, 7, false)</f>
        <v>0.9339449541</v>
      </c>
      <c r="S8" s="19">
        <f>vlookup(concatenate($A$2,$A8, $Q$1), 'rq1-raw'!$A:$H, 8, false)</f>
        <v>0.9146788991</v>
      </c>
    </row>
    <row r="9">
      <c r="A9" s="1" t="s">
        <v>68</v>
      </c>
      <c r="B9" s="19">
        <f>vlookup(concatenate($A$2,$A9, $B$1), 'rq1-raw'!$A:$H, 6, false)</f>
        <v>0.91</v>
      </c>
      <c r="C9" s="19">
        <f>vlookup(concatenate($A$2,$A9, $B$1), 'rq1-raw'!$A:$H, 7, false)</f>
        <v>0.96</v>
      </c>
      <c r="D9" s="19">
        <f>vlookup(concatenate($A$2,$A9, $B$1), 'rq1-raw'!$A:$H, 8, false)</f>
        <v>0.9305617873</v>
      </c>
      <c r="E9" s="19">
        <f>vlookup(concatenate($A$2,$A9, $E$1), 'rq1-raw'!$A:$H, 6, false)</f>
        <v>0.89</v>
      </c>
      <c r="F9" s="19">
        <f>vlookup(concatenate($A$2,$A9, $E$1), 'rq1-raw'!$A:$H, 7, false)</f>
        <v>0.97</v>
      </c>
      <c r="G9" s="19">
        <f>vlookup(concatenate($A$2,$A9, $E$1), 'rq1-raw'!$A:$H, 8, false)</f>
        <v>0.9260855449</v>
      </c>
      <c r="H9" s="19">
        <f>vlookup(concatenate($A$2,$A9, $H$1), 'rq1-raw'!$A:$H, 6, false)</f>
        <v>0.65</v>
      </c>
      <c r="I9" s="19">
        <f>vlookup(concatenate($A$2,$A9, $H$1), 'rq1-raw'!$A:$H, 7, false)</f>
        <v>0.96</v>
      </c>
      <c r="J9" s="19">
        <f>vlookup(concatenate($A$2,$A9, $H$1), 'rq1-raw'!$A:$H, 8, false)</f>
        <v>0.7201837088</v>
      </c>
      <c r="K9" s="19">
        <f>vlookup(concatenate($A$2,$A9, $K$1), 'rq1-raw'!$A:$H, 6, false)</f>
        <v>0.98</v>
      </c>
      <c r="L9" s="19">
        <f>vlookup(concatenate($A$2,$A9, $K$1), 'rq1-raw'!$A:$H, 7, false)</f>
        <v>0.96</v>
      </c>
      <c r="M9" s="19">
        <f>vlookup(concatenate($A$2,$A9, $K$1), 'rq1-raw'!$A:$H, 8, false)</f>
        <v>0.969911931</v>
      </c>
      <c r="N9" s="19">
        <f>vlookup(concatenate($A$2,$A9, $N$1), 'rq1-raw'!$A:$H, 6, false)</f>
        <v>0.98</v>
      </c>
      <c r="O9" s="19">
        <f>vlookup(concatenate($A$2,$A9, $N$1), 'rq1-raw'!$A:$H, 7, false)</f>
        <v>0.97</v>
      </c>
      <c r="P9" s="19">
        <f>vlookup(concatenate($A$2,$A9, $N$1), 'rq1-raw'!$A:$H, 8, false)</f>
        <v>0.9756309292</v>
      </c>
      <c r="Q9" s="19">
        <f>vlookup(concatenate($A$2,$A9, $Q$1), 'rq1-raw'!$A:$H, 6, false)</f>
        <v>0.9253875931</v>
      </c>
      <c r="R9" s="19">
        <f>vlookup(concatenate($A$2,$A9, $Q$1), 'rq1-raw'!$A:$H, 7, false)</f>
        <v>0.9598423359</v>
      </c>
      <c r="S9" s="19">
        <f>vlookup(concatenate($A$2,$A9, $Q$1), 'rq1-raw'!$A:$H, 8, false)</f>
        <v>0.9411910306</v>
      </c>
    </row>
    <row r="10">
      <c r="A10" s="1" t="s">
        <v>70</v>
      </c>
      <c r="B10" s="19">
        <f>vlookup(concatenate($A$2,$A10, $B$1), 'rq1-raw'!$A:$H, 6, false)</f>
        <v>0.87</v>
      </c>
      <c r="C10" s="19">
        <f>vlookup(concatenate($A$2,$A10, $B$1), 'rq1-raw'!$A:$H, 7, false)</f>
        <v>0.94</v>
      </c>
      <c r="D10" s="19">
        <f>vlookup(concatenate($A$2,$A10, $B$1), 'rq1-raw'!$A:$H, 8, false)</f>
        <v>0.9000565275</v>
      </c>
      <c r="E10" s="19">
        <f>vlookup(concatenate($A$2,$A10, $E$1), 'rq1-raw'!$A:$H, 6, false)</f>
        <v>0.87</v>
      </c>
      <c r="F10" s="19">
        <f>vlookup(concatenate($A$2,$A10, $E$1), 'rq1-raw'!$A:$H, 7, false)</f>
        <v>0.95</v>
      </c>
      <c r="G10" s="19">
        <f>vlookup(concatenate($A$2,$A10, $E$1), 'rq1-raw'!$A:$H, 8, false)</f>
        <v>0.903250938</v>
      </c>
      <c r="H10" s="19">
        <f>vlookup(concatenate($A$2,$A10, $H$1), 'rq1-raw'!$A:$H, 6, false)</f>
        <v>0.61</v>
      </c>
      <c r="I10" s="19">
        <f>vlookup(concatenate($A$2,$A10, $H$1), 'rq1-raw'!$A:$H, 7, false)</f>
        <v>0.96</v>
      </c>
      <c r="J10" s="19">
        <f>vlookup(concatenate($A$2,$A10, $H$1), 'rq1-raw'!$A:$H, 8, false)</f>
        <v>0.6790403292</v>
      </c>
      <c r="K10" s="19">
        <f>vlookup(concatenate($A$2,$A10, $K$1), 'rq1-raw'!$A:$H, 6, false)</f>
        <v>0.94</v>
      </c>
      <c r="L10" s="19">
        <f>vlookup(concatenate($A$2,$A10, $K$1), 'rq1-raw'!$A:$H, 7, false)</f>
        <v>0.91</v>
      </c>
      <c r="M10" s="19">
        <f>vlookup(concatenate($A$2,$A10, $K$1), 'rq1-raw'!$A:$H, 8, false)</f>
        <v>0.92758822</v>
      </c>
      <c r="N10" s="19">
        <f>vlookup(concatenate($A$2,$A10, $N$1), 'rq1-raw'!$A:$H, 6, false)</f>
        <v>0.96</v>
      </c>
      <c r="O10" s="19">
        <f>vlookup(concatenate($A$2,$A10, $N$1), 'rq1-raw'!$A:$H, 7, false)</f>
        <v>0.93</v>
      </c>
      <c r="P10" s="19">
        <f>vlookup(concatenate($A$2,$A10, $N$1), 'rq1-raw'!$A:$H, 8, false)</f>
        <v>0.9435655905</v>
      </c>
      <c r="Q10" s="19">
        <f>vlookup(concatenate($A$2,$A10, $Q$1), 'rq1-raw'!$A:$H, 6, false)</f>
        <v>0.8915637915</v>
      </c>
      <c r="R10" s="19">
        <f>vlookup(concatenate($A$2,$A10, $Q$1), 'rq1-raw'!$A:$H, 7, false)</f>
        <v>0.9403640014</v>
      </c>
      <c r="S10" s="19">
        <f>vlookup(concatenate($A$2,$A10, $Q$1), 'rq1-raw'!$A:$H, 8, false)</f>
        <v>0.9122339269</v>
      </c>
    </row>
    <row r="12">
      <c r="A12" s="2" t="s">
        <v>73</v>
      </c>
    </row>
    <row r="13">
      <c r="A13" s="1" t="s">
        <v>74</v>
      </c>
      <c r="B13" s="19">
        <f>vlookup(concatenate($A$2,$A13, $B$1), 'rq1-raw'!$A:$H, 6, false)</f>
        <v>0.73</v>
      </c>
      <c r="C13" s="19">
        <f>vlookup(concatenate($A$2,$A13, $B$1), 'rq1-raw'!$A:$H, 7, false)</f>
        <v>0.85</v>
      </c>
      <c r="D13" s="19">
        <f>vlookup(concatenate($A$2,$A13, $B$1), 'rq1-raw'!$A:$H, 8, false)</f>
        <v>0.769280934</v>
      </c>
      <c r="E13" s="19">
        <f>vlookup(concatenate($A$2,$A13, $E$1), 'rq1-raw'!$A:$H, 6, false)</f>
        <v>0.71</v>
      </c>
      <c r="F13" s="19">
        <f>vlookup(concatenate($A$2,$A13, $E$1), 'rq1-raw'!$A:$H, 7, false)</f>
        <v>0.88</v>
      </c>
      <c r="G13" s="19">
        <f>vlookup(concatenate($A$2,$A13, $E$1), 'rq1-raw'!$A:$H, 8, false)</f>
        <v>0.7619242568</v>
      </c>
      <c r="H13" s="19">
        <f>vlookup(concatenate($A$2,$A13, $H$1), 'rq1-raw'!$A:$H, 6, false)</f>
        <v>0.64</v>
      </c>
      <c r="I13" s="19">
        <f>vlookup(concatenate($A$2,$A13, $H$1), 'rq1-raw'!$A:$H, 7, false)</f>
        <v>0.94</v>
      </c>
      <c r="J13" s="19">
        <f>vlookup(concatenate($A$2,$A13, $H$1), 'rq1-raw'!$A:$H, 8, false)</f>
        <v>0.7019122126</v>
      </c>
      <c r="K13" s="19">
        <f>vlookup(concatenate($A$2,$A13, $K$1), 'rq1-raw'!$A:$H, 6, false)</f>
        <v>0.79</v>
      </c>
      <c r="L13" s="19">
        <f>vlookup(concatenate($A$2,$A13, $K$1), 'rq1-raw'!$A:$H, 7, false)</f>
        <v>0.8</v>
      </c>
      <c r="M13" s="19">
        <f>vlookup(concatenate($A$2,$A13, $K$1), 'rq1-raw'!$A:$H, 8, false)</f>
        <v>0.7974774022</v>
      </c>
      <c r="N13" s="19">
        <f>vlookup(concatenate($A$2,$A13, $N$1), 'rq1-raw'!$A:$H, 6, false)</f>
        <v>0.88</v>
      </c>
      <c r="O13" s="19">
        <f>vlookup(concatenate($A$2,$A13, $N$1), 'rq1-raw'!$A:$H, 7, false)</f>
        <v>0.78</v>
      </c>
      <c r="P13" s="19">
        <f>vlookup(concatenate($A$2,$A13, $N$1), 'rq1-raw'!$A:$H, 8, false)</f>
        <v>0.8395529763</v>
      </c>
      <c r="Q13" s="19">
        <f>vlookup(concatenate($A$2,$A13, $Q$1), 'rq1-raw'!$A:$H, 6, false)</f>
        <v>0.7666982954</v>
      </c>
      <c r="R13" s="19">
        <f>vlookup(concatenate($A$2,$A13, $Q$1), 'rq1-raw'!$A:$H, 7, false)</f>
        <v>0.9128251015</v>
      </c>
      <c r="S13" s="19">
        <f>vlookup(concatenate($A$2,$A13, $Q$1), 'rq1-raw'!$A:$H, 8, false)</f>
        <v>0.8165830958</v>
      </c>
    </row>
    <row r="14">
      <c r="A14" s="1" t="s">
        <v>76</v>
      </c>
      <c r="B14" s="19">
        <f>vlookup(concatenate($A$2,$A14, $B$1), 'rq1-raw'!$A:$H, 6, false)</f>
        <v>0.79</v>
      </c>
      <c r="C14" s="19">
        <f>vlookup(concatenate($A$2,$A14, $B$1), 'rq1-raw'!$A:$H, 7, false)</f>
        <v>0.88</v>
      </c>
      <c r="D14" s="19">
        <f>vlookup(concatenate($A$2,$A14, $B$1), 'rq1-raw'!$A:$H, 8, false)</f>
        <v>0.8157798865</v>
      </c>
      <c r="E14" s="19">
        <f>vlookup(concatenate($A$2,$A14, $E$1), 'rq1-raw'!$A:$H, 6, false)</f>
        <v>0.77</v>
      </c>
      <c r="F14" s="19">
        <f>vlookup(concatenate($A$2,$A14, $E$1), 'rq1-raw'!$A:$H, 7, false)</f>
        <v>0.89</v>
      </c>
      <c r="G14" s="19">
        <f>vlookup(concatenate($A$2,$A14, $E$1), 'rq1-raw'!$A:$H, 8, false)</f>
        <v>0.8098195374</v>
      </c>
      <c r="H14" s="19">
        <f>vlookup(concatenate($A$2,$A14, $H$1), 'rq1-raw'!$A:$H, 6, false)</f>
        <v>0.67</v>
      </c>
      <c r="I14" s="19">
        <f>vlookup(concatenate($A$2,$A14, $H$1), 'rq1-raw'!$A:$H, 7, false)</f>
        <v>0.95</v>
      </c>
      <c r="J14" s="19">
        <f>vlookup(concatenate($A$2,$A14, $H$1), 'rq1-raw'!$A:$H, 8, false)</f>
        <v>0.7190650682</v>
      </c>
      <c r="K14" s="19">
        <f>vlookup(concatenate($A$2,$A14, $K$1), 'rq1-raw'!$A:$H, 6, false)</f>
        <v>0.81</v>
      </c>
      <c r="L14" s="19">
        <f>vlookup(concatenate($A$2,$A14, $K$1), 'rq1-raw'!$A:$H, 7, false)</f>
        <v>0.87</v>
      </c>
      <c r="M14" s="19">
        <f>vlookup(concatenate($A$2,$A14, $K$1), 'rq1-raw'!$A:$H, 8, false)</f>
        <v>0.8305028383</v>
      </c>
      <c r="N14" s="19">
        <f>vlookup(concatenate($A$2,$A14, $N$1), 'rq1-raw'!$A:$H, 6, false)</f>
        <v>0.8</v>
      </c>
      <c r="O14" s="19">
        <f>vlookup(concatenate($A$2,$A14, $N$1), 'rq1-raw'!$A:$H, 7, false)</f>
        <v>0.93</v>
      </c>
      <c r="P14" s="19">
        <f>vlookup(concatenate($A$2,$A14, $N$1), 'rq1-raw'!$A:$H, 8, false)</f>
        <v>0.8397780225</v>
      </c>
      <c r="Q14" s="19">
        <f>vlookup(concatenate($A$2,$A14, $Q$1), 'rq1-raw'!$A:$H, 6, false)</f>
        <v>0.823945419</v>
      </c>
      <c r="R14" s="19">
        <f>vlookup(concatenate($A$2,$A14, $Q$1), 'rq1-raw'!$A:$H, 7, false)</f>
        <v>0.8994196391</v>
      </c>
      <c r="S14" s="19">
        <f>vlookup(concatenate($A$2,$A14, $Q$1), 'rq1-raw'!$A:$H, 8, false)</f>
        <v>0.8529272219</v>
      </c>
    </row>
    <row r="15">
      <c r="A15" s="1" t="s">
        <v>78</v>
      </c>
      <c r="B15" s="19">
        <f>vlookup(concatenate($A$2,$A15, $B$1), 'rq1-raw'!$A:$H, 6, false)</f>
        <v>0.73</v>
      </c>
      <c r="C15" s="19">
        <f>vlookup(concatenate($A$2,$A15, $B$1), 'rq1-raw'!$A:$H, 7, false)</f>
        <v>0.88</v>
      </c>
      <c r="D15" s="19">
        <f>vlookup(concatenate($A$2,$A15, $B$1), 'rq1-raw'!$A:$H, 8, false)</f>
        <v>0.7827604115</v>
      </c>
      <c r="E15" s="19">
        <f>vlookup(concatenate($A$2,$A15, $E$1), 'rq1-raw'!$A:$H, 6, false)</f>
        <v>0.72</v>
      </c>
      <c r="F15" s="19">
        <f>vlookup(concatenate($A$2,$A15, $E$1), 'rq1-raw'!$A:$H, 7, false)</f>
        <v>0.9</v>
      </c>
      <c r="G15" s="19">
        <f>vlookup(concatenate($A$2,$A15, $E$1), 'rq1-raw'!$A:$H, 8, false)</f>
        <v>0.7787440153</v>
      </c>
      <c r="H15" s="19">
        <f>vlookup(concatenate($A$2,$A15, $H$1), 'rq1-raw'!$A:$H, 6, false)</f>
        <v>0.63</v>
      </c>
      <c r="I15" s="19">
        <f>vlookup(concatenate($A$2,$A15, $H$1), 'rq1-raw'!$A:$H, 7, false)</f>
        <v>0.94</v>
      </c>
      <c r="J15" s="19">
        <f>vlookup(concatenate($A$2,$A15, $H$1), 'rq1-raw'!$A:$H, 8, false)</f>
        <v>0.6889888252</v>
      </c>
      <c r="K15" s="19">
        <f>vlookup(concatenate($A$2,$A15, $K$1), 'rq1-raw'!$A:$H, 6, false)</f>
        <v>0.94</v>
      </c>
      <c r="L15" s="19">
        <f>vlookup(concatenate($A$2,$A15, $K$1), 'rq1-raw'!$A:$H, 7, false)</f>
        <v>0.86</v>
      </c>
      <c r="M15" s="19">
        <f>vlookup(concatenate($A$2,$A15, $K$1), 'rq1-raw'!$A:$H, 8, false)</f>
        <v>0.9009779518</v>
      </c>
      <c r="N15" s="19">
        <f>vlookup(concatenate($A$2,$A15, $N$1), 'rq1-raw'!$A:$H, 6, false)</f>
        <v>0.96</v>
      </c>
      <c r="O15" s="19">
        <f>vlookup(concatenate($A$2,$A15, $N$1), 'rq1-raw'!$A:$H, 7, false)</f>
        <v>0.97</v>
      </c>
      <c r="P15" s="19">
        <f>vlookup(concatenate($A$2,$A15, $N$1), 'rq1-raw'!$A:$H, 8, false)</f>
        <v>0.9658618719</v>
      </c>
      <c r="Q15" s="19">
        <f>vlookup(concatenate($A$2,$A15, $Q$1), 'rq1-raw'!$A:$H, 6, false)</f>
        <v>0.7883326992</v>
      </c>
      <c r="R15" s="19">
        <f>vlookup(concatenate($A$2,$A15, $Q$1), 'rq1-raw'!$A:$H, 7, false)</f>
        <v>0.8552117471</v>
      </c>
      <c r="S15" s="19">
        <f>vlookup(concatenate($A$2,$A15, $Q$1), 'rq1-raw'!$A:$H, 8, false)</f>
        <v>0.810786481</v>
      </c>
    </row>
    <row r="16">
      <c r="A16" s="1" t="s">
        <v>79</v>
      </c>
      <c r="B16" s="19">
        <f>vlookup(concatenate($A$2,$A16, $B$1), 'rq1-raw'!$A:$H, 6, false)</f>
        <v>0.73</v>
      </c>
      <c r="C16" s="19">
        <f>vlookup(concatenate($A$2,$A16, $B$1), 'rq1-raw'!$A:$H, 7, false)</f>
        <v>0.88</v>
      </c>
      <c r="D16" s="19">
        <f>vlookup(concatenate($A$2,$A16, $B$1), 'rq1-raw'!$A:$H, 8, false)</f>
        <v>0.7776362092</v>
      </c>
      <c r="E16" s="19">
        <f>vlookup(concatenate($A$2,$A16, $E$1), 'rq1-raw'!$A:$H, 6, false)</f>
        <v>0.72</v>
      </c>
      <c r="F16" s="19">
        <f>vlookup(concatenate($A$2,$A16, $E$1), 'rq1-raw'!$A:$H, 7, false)</f>
        <v>0.9</v>
      </c>
      <c r="G16" s="19">
        <f>vlookup(concatenate($A$2,$A16, $E$1), 'rq1-raw'!$A:$H, 8, false)</f>
        <v>0.7728938286</v>
      </c>
      <c r="H16" s="19">
        <f>vlookup(concatenate($A$2,$A16, $H$1), 'rq1-raw'!$A:$H, 6, false)</f>
        <v>0.65</v>
      </c>
      <c r="I16" s="19">
        <f>vlookup(concatenate($A$2,$A16, $H$1), 'rq1-raw'!$A:$H, 7, false)</f>
        <v>0.93</v>
      </c>
      <c r="J16" s="19">
        <f>vlookup(concatenate($A$2,$A16, $H$1), 'rq1-raw'!$A:$H, 8, false)</f>
        <v>0.7142414786</v>
      </c>
      <c r="K16" s="19">
        <f>vlookup(concatenate($A$2,$A16, $K$1), 'rq1-raw'!$A:$H, 6, false)</f>
        <v>0.98</v>
      </c>
      <c r="L16" s="19">
        <f>vlookup(concatenate($A$2,$A16, $K$1), 'rq1-raw'!$A:$H, 7, false)</f>
        <v>0.87</v>
      </c>
      <c r="M16" s="19">
        <f>vlookup(concatenate($A$2,$A16, $K$1), 'rq1-raw'!$A:$H, 8, false)</f>
        <v>0.9273175897</v>
      </c>
      <c r="N16" s="19">
        <f>vlookup(concatenate($A$2,$A16, $N$1), 'rq1-raw'!$A:$H, 6, false)</f>
        <v>0.99</v>
      </c>
      <c r="O16" s="19">
        <f>vlookup(concatenate($A$2,$A16, $N$1), 'rq1-raw'!$A:$H, 7, false)</f>
        <v>0.98</v>
      </c>
      <c r="P16" s="19">
        <f>vlookup(concatenate($A$2,$A16, $N$1), 'rq1-raw'!$A:$H, 8, false)</f>
        <v>0.9846637495</v>
      </c>
      <c r="Q16" s="19">
        <f>vlookup(concatenate($A$2,$A16, $Q$1), 'rq1-raw'!$A:$H, 6, false)</f>
        <v>0.7754224877</v>
      </c>
      <c r="R16" s="19">
        <f>vlookup(concatenate($A$2,$A16, $Q$1), 'rq1-raw'!$A:$H, 7, false)</f>
        <v>0.8375704934</v>
      </c>
      <c r="S16" s="19">
        <f>vlookup(concatenate($A$2,$A16, $Q$1), 'rq1-raw'!$A:$H, 8, false)</f>
        <v>0.7972727185</v>
      </c>
    </row>
    <row r="17">
      <c r="A17" s="1" t="s">
        <v>81</v>
      </c>
      <c r="B17" s="19">
        <f>vlookup(concatenate($A$2,$A17, $B$1), 'rq1-raw'!$A:$H, 6, false)</f>
        <v>0.79</v>
      </c>
      <c r="C17" s="19">
        <f>vlookup(concatenate($A$2,$A17, $B$1), 'rq1-raw'!$A:$H, 7, false)</f>
        <v>0.9</v>
      </c>
      <c r="D17" s="19">
        <f>vlookup(concatenate($A$2,$A17, $B$1), 'rq1-raw'!$A:$H, 8, false)</f>
        <v>0.832112074</v>
      </c>
      <c r="E17" s="19">
        <f>vlookup(concatenate($A$2,$A17, $E$1), 'rq1-raw'!$A:$H, 6, false)</f>
        <v>0.78</v>
      </c>
      <c r="F17" s="19">
        <f>vlookup(concatenate($A$2,$A17, $E$1), 'rq1-raw'!$A:$H, 7, false)</f>
        <v>0.91</v>
      </c>
      <c r="G17" s="19">
        <f>vlookup(concatenate($A$2,$A17, $E$1), 'rq1-raw'!$A:$H, 8, false)</f>
        <v>0.8301412563</v>
      </c>
      <c r="H17" s="19">
        <f>vlookup(concatenate($A$2,$A17, $H$1), 'rq1-raw'!$A:$H, 6, false)</f>
        <v>0.7</v>
      </c>
      <c r="I17" s="19">
        <f>vlookup(concatenate($A$2,$A17, $H$1), 'rq1-raw'!$A:$H, 7, false)</f>
        <v>0.95</v>
      </c>
      <c r="J17" s="19">
        <f>vlookup(concatenate($A$2,$A17, $H$1), 'rq1-raw'!$A:$H, 8, false)</f>
        <v>0.7707838869</v>
      </c>
      <c r="K17" s="19">
        <f>vlookup(concatenate($A$2,$A17, $K$1), 'rq1-raw'!$A:$H, 6, false)</f>
        <v>0.96</v>
      </c>
      <c r="L17" s="19">
        <f>vlookup(concatenate($A$2,$A17, $K$1), 'rq1-raw'!$A:$H, 7, false)</f>
        <v>0.86</v>
      </c>
      <c r="M17" s="19">
        <f>vlookup(concatenate($A$2,$A17, $K$1), 'rq1-raw'!$A:$H, 8, false)</f>
        <v>0.9084206142</v>
      </c>
      <c r="N17" s="19">
        <f>vlookup(concatenate($A$2,$A17, $N$1), 'rq1-raw'!$A:$H, 6, false)</f>
        <v>0.99</v>
      </c>
      <c r="O17" s="19">
        <f>vlookup(concatenate($A$2,$A17, $N$1), 'rq1-raw'!$A:$H, 7, false)</f>
        <v>0.94</v>
      </c>
      <c r="P17" s="19">
        <f>vlookup(concatenate($A$2,$A17, $N$1), 'rq1-raw'!$A:$H, 8, false)</f>
        <v>0.9651227853</v>
      </c>
      <c r="Q17" s="19">
        <f>vlookup(concatenate($A$2,$A17, $Q$1), 'rq1-raw'!$A:$H, 6, false)</f>
        <v>0.8255534444</v>
      </c>
      <c r="R17" s="19">
        <f>vlookup(concatenate($A$2,$A17, $Q$1), 'rq1-raw'!$A:$H, 7, false)</f>
        <v>0.8866046626</v>
      </c>
      <c r="S17" s="19">
        <f>vlookup(concatenate($A$2,$A17, $Q$1), 'rq1-raw'!$A:$H, 8, false)</f>
        <v>0.846724886</v>
      </c>
    </row>
    <row r="18">
      <c r="A18" s="1" t="s">
        <v>82</v>
      </c>
      <c r="B18" s="19">
        <f>vlookup(concatenate($A$2,$A18, $B$1), 'rq1-raw'!$A:$H, 6, false)</f>
        <v>0.76</v>
      </c>
      <c r="C18" s="19">
        <f>vlookup(concatenate($A$2,$A18, $B$1), 'rq1-raw'!$A:$H, 7, false)</f>
        <v>0.9</v>
      </c>
      <c r="D18" s="19">
        <f>vlookup(concatenate($A$2,$A18, $B$1), 'rq1-raw'!$A:$H, 8, false)</f>
        <v>0.8104658186</v>
      </c>
      <c r="E18" s="19">
        <f>vlookup(concatenate($A$2,$A18, $E$1), 'rq1-raw'!$A:$H, 6, false)</f>
        <v>0.75</v>
      </c>
      <c r="F18" s="19">
        <f>vlookup(concatenate($A$2,$A18, $E$1), 'rq1-raw'!$A:$H, 7, false)</f>
        <v>0.91</v>
      </c>
      <c r="G18" s="19">
        <f>vlookup(concatenate($A$2,$A18, $E$1), 'rq1-raw'!$A:$H, 8, false)</f>
        <v>0.8057028787</v>
      </c>
      <c r="H18" s="19">
        <f>vlookup(concatenate($A$2,$A18, $H$1), 'rq1-raw'!$A:$H, 6, false)</f>
        <v>0.68</v>
      </c>
      <c r="I18" s="19">
        <f>vlookup(concatenate($A$2,$A18, $H$1), 'rq1-raw'!$A:$H, 7, false)</f>
        <v>0.93</v>
      </c>
      <c r="J18" s="19">
        <f>vlookup(concatenate($A$2,$A18, $H$1), 'rq1-raw'!$A:$H, 8, false)</f>
        <v>0.7426153691</v>
      </c>
      <c r="K18" s="19">
        <f>vlookup(concatenate($A$2,$A18, $K$1), 'rq1-raw'!$A:$H, 6, false)</f>
        <v>0.95</v>
      </c>
      <c r="L18" s="19">
        <f>vlookup(concatenate($A$2,$A18, $K$1), 'rq1-raw'!$A:$H, 7, false)</f>
        <v>0.74</v>
      </c>
      <c r="M18" s="19">
        <f>vlookup(concatenate($A$2,$A18, $K$1), 'rq1-raw'!$A:$H, 8, false)</f>
        <v>0.8503257907</v>
      </c>
      <c r="N18" s="19">
        <f>vlookup(concatenate($A$2,$A18, $N$1), 'rq1-raw'!$A:$H, 6, false)</f>
        <v>0.97</v>
      </c>
      <c r="O18" s="19">
        <f>vlookup(concatenate($A$2,$A18, $N$1), 'rq1-raw'!$A:$H, 7, false)</f>
        <v>0.77</v>
      </c>
      <c r="P18" s="19">
        <f>vlookup(concatenate($A$2,$A18, $N$1), 'rq1-raw'!$A:$H, 8, false)</f>
        <v>0.8747461708</v>
      </c>
      <c r="Q18" s="19">
        <f>vlookup(concatenate($A$2,$A18, $Q$1), 'rq1-raw'!$A:$H, 6, false)</f>
        <v>0.8436246507</v>
      </c>
      <c r="R18" s="19">
        <f>vlookup(concatenate($A$2,$A18, $Q$1), 'rq1-raw'!$A:$H, 7, false)</f>
        <v>0.8944664322</v>
      </c>
      <c r="S18" s="19">
        <f>vlookup(concatenate($A$2,$A18, $Q$1), 'rq1-raw'!$A:$H, 8, false)</f>
        <v>0.8641216162</v>
      </c>
    </row>
    <row r="19">
      <c r="A19" s="1" t="s">
        <v>83</v>
      </c>
      <c r="B19" s="19">
        <f>vlookup(concatenate($A$2,$A19, $B$1), 'rq1-raw'!$A:$H, 6, false)</f>
        <v>0.78</v>
      </c>
      <c r="C19" s="19">
        <f>vlookup(concatenate($A$2,$A19, $B$1), 'rq1-raw'!$A:$H, 7, false)</f>
        <v>0.9</v>
      </c>
      <c r="D19" s="19">
        <f>vlookup(concatenate($A$2,$A19, $B$1), 'rq1-raw'!$A:$H, 8, false)</f>
        <v>0.8113000932</v>
      </c>
      <c r="E19" s="19">
        <f>vlookup(concatenate($A$2,$A19, $E$1), 'rq1-raw'!$A:$H, 6, false)</f>
        <v>0.77</v>
      </c>
      <c r="F19" s="19">
        <f>vlookup(concatenate($A$2,$A19, $E$1), 'rq1-raw'!$A:$H, 7, false)</f>
        <v>0.9</v>
      </c>
      <c r="G19" s="19">
        <f>vlookup(concatenate($A$2,$A19, $E$1), 'rq1-raw'!$A:$H, 8, false)</f>
        <v>0.8098428366</v>
      </c>
      <c r="H19" s="19">
        <f>vlookup(concatenate($A$2,$A19, $H$1), 'rq1-raw'!$A:$H, 6, false)</f>
        <v>0.66</v>
      </c>
      <c r="I19" s="19">
        <f>vlookup(concatenate($A$2,$A19, $H$1), 'rq1-raw'!$A:$H, 7, false)</f>
        <v>0.95</v>
      </c>
      <c r="J19" s="19">
        <f>vlookup(concatenate($A$2,$A19, $H$1), 'rq1-raw'!$A:$H, 8, false)</f>
        <v>0.7145683301</v>
      </c>
      <c r="K19" s="19">
        <f>vlookup(concatenate($A$2,$A19, $K$1), 'rq1-raw'!$A:$H, 6, false)</f>
        <v>0.8</v>
      </c>
      <c r="L19" s="19">
        <f>vlookup(concatenate($A$2,$A19, $K$1), 'rq1-raw'!$A:$H, 7, false)</f>
        <v>0.84</v>
      </c>
      <c r="M19" s="19">
        <f>vlookup(concatenate($A$2,$A19, $K$1), 'rq1-raw'!$A:$H, 8, false)</f>
        <v>0.8073286453</v>
      </c>
      <c r="N19" s="19">
        <f>vlookup(concatenate($A$2,$A19, $N$1), 'rq1-raw'!$A:$H, 6, false)</f>
        <v>0.8</v>
      </c>
      <c r="O19" s="19">
        <f>vlookup(concatenate($A$2,$A19, $N$1), 'rq1-raw'!$A:$H, 7, false)</f>
        <v>0.86</v>
      </c>
      <c r="P19" s="19">
        <f>vlookup(concatenate($A$2,$A19, $N$1), 'rq1-raw'!$A:$H, 8, false)</f>
        <v>0.8140896382</v>
      </c>
      <c r="Q19" s="19">
        <f>vlookup(concatenate($A$2,$A19, $Q$1), 'rq1-raw'!$A:$H, 6, false)</f>
        <v>0.796154197</v>
      </c>
      <c r="R19" s="19">
        <f>vlookup(concatenate($A$2,$A19, $Q$1), 'rq1-raw'!$A:$H, 7, false)</f>
        <v>0.8644708972</v>
      </c>
      <c r="S19" s="19">
        <f>vlookup(concatenate($A$2,$A19, $Q$1), 'rq1-raw'!$A:$H, 8, false)</f>
        <v>0.820886639</v>
      </c>
    </row>
    <row r="21">
      <c r="A21" s="2" t="s">
        <v>84</v>
      </c>
    </row>
    <row r="22">
      <c r="A22" s="1" t="s">
        <v>85</v>
      </c>
      <c r="B22" s="19">
        <f>vlookup(concatenate($A$2,$A22, $B$1), 'rq1-raw'!$A:$H, 6, false)</f>
        <v>0.82</v>
      </c>
      <c r="C22" s="19">
        <f>vlookup(concatenate($A$2,$A22, $B$1), 'rq1-raw'!$A:$H, 7, false)</f>
        <v>0.86</v>
      </c>
      <c r="D22" s="19">
        <f>vlookup(concatenate($A$2,$A22, $B$1), 'rq1-raw'!$A:$H, 8, false)</f>
        <v>0.8342138574</v>
      </c>
      <c r="E22" s="19">
        <f>vlookup(concatenate($A$2,$A22, $E$1), 'rq1-raw'!$A:$H, 6, false)</f>
        <v>0.81</v>
      </c>
      <c r="F22" s="19">
        <f>vlookup(concatenate($A$2,$A22, $E$1), 'rq1-raw'!$A:$H, 7, false)</f>
        <v>0.86</v>
      </c>
      <c r="G22" s="19">
        <f>vlookup(concatenate($A$2,$A22, $E$1), 'rq1-raw'!$A:$H, 8, false)</f>
        <v>0.8340063714</v>
      </c>
      <c r="H22" s="19">
        <f>vlookup(concatenate($A$2,$A22, $H$1), 'rq1-raw'!$A:$H, 6, false)</f>
        <v>0.63</v>
      </c>
      <c r="I22" s="19">
        <f>vlookup(concatenate($A$2,$A22, $H$1), 'rq1-raw'!$A:$H, 7, false)</f>
        <v>0.93</v>
      </c>
      <c r="J22" s="19">
        <f>vlookup(concatenate($A$2,$A22, $H$1), 'rq1-raw'!$A:$H, 8, false)</f>
        <v>0.692128803</v>
      </c>
      <c r="K22" s="19">
        <f>vlookup(concatenate($A$2,$A22, $K$1), 'rq1-raw'!$A:$H, 6, false)</f>
        <v>0.82</v>
      </c>
      <c r="L22" s="19">
        <f>vlookup(concatenate($A$2,$A22, $K$1), 'rq1-raw'!$A:$H, 7, false)</f>
        <v>0.79</v>
      </c>
      <c r="M22" s="19">
        <f>vlookup(concatenate($A$2,$A22, $K$1), 'rq1-raw'!$A:$H, 8, false)</f>
        <v>0.8108096824</v>
      </c>
      <c r="N22" s="19">
        <f>vlookup(concatenate($A$2,$A22, $N$1), 'rq1-raw'!$A:$H, 6, false)</f>
        <v>0.88</v>
      </c>
      <c r="O22" s="19">
        <f>vlookup(concatenate($A$2,$A22, $N$1), 'rq1-raw'!$A:$H, 7, false)</f>
        <v>0.82</v>
      </c>
      <c r="P22" s="19">
        <f>vlookup(concatenate($A$2,$A22, $N$1), 'rq1-raw'!$A:$H, 8, false)</f>
        <v>0.8570755052</v>
      </c>
      <c r="Q22" s="19">
        <f>vlookup(concatenate($A$2,$A22, $Q$1), 'rq1-raw'!$A:$H, 6, false)</f>
        <v>0.8313095918</v>
      </c>
      <c r="R22" s="19">
        <f>vlookup(concatenate($A$2,$A22, $Q$1), 'rq1-raw'!$A:$H, 7, false)</f>
        <v>0.9034586707</v>
      </c>
      <c r="S22" s="19">
        <f>vlookup(concatenate($A$2,$A22, $Q$1), 'rq1-raw'!$A:$H, 8, false)</f>
        <v>0.8597169795</v>
      </c>
    </row>
    <row r="23">
      <c r="A23" s="1" t="s">
        <v>87</v>
      </c>
      <c r="B23" s="19">
        <f>vlookup(concatenate($A$2,$A23, $B$1), 'rq1-raw'!$A:$H, 6, false)</f>
        <v>0.76</v>
      </c>
      <c r="C23" s="19">
        <f>vlookup(concatenate($A$2,$A23, $B$1), 'rq1-raw'!$A:$H, 7, false)</f>
        <v>0.85</v>
      </c>
      <c r="D23" s="19">
        <f>vlookup(concatenate($A$2,$A23, $B$1), 'rq1-raw'!$A:$H, 8, false)</f>
        <v>0.7918142453</v>
      </c>
      <c r="E23" s="19">
        <f>vlookup(concatenate($A$2,$A23, $E$1), 'rq1-raw'!$A:$H, 6, false)</f>
        <v>0.76</v>
      </c>
      <c r="F23" s="19">
        <f>vlookup(concatenate($A$2,$A23, $E$1), 'rq1-raw'!$A:$H, 7, false)</f>
        <v>0.86</v>
      </c>
      <c r="G23" s="19">
        <f>vlookup(concatenate($A$2,$A23, $E$1), 'rq1-raw'!$A:$H, 8, false)</f>
        <v>0.7919870625</v>
      </c>
      <c r="H23" s="19">
        <f>vlookup(concatenate($A$2,$A23, $H$1), 'rq1-raw'!$A:$H, 6, false)</f>
        <v>0.6</v>
      </c>
      <c r="I23" s="19">
        <f>vlookup(concatenate($A$2,$A23, $H$1), 'rq1-raw'!$A:$H, 7, false)</f>
        <v>0.94</v>
      </c>
      <c r="J23" s="19">
        <f>vlookup(concatenate($A$2,$A23, $H$1), 'rq1-raw'!$A:$H, 8, false)</f>
        <v>0.6603393431</v>
      </c>
      <c r="K23" s="19">
        <f>vlookup(concatenate($A$2,$A23, $K$1), 'rq1-raw'!$A:$H, 6, false)</f>
        <v>0.91</v>
      </c>
      <c r="L23" s="19">
        <f>vlookup(concatenate($A$2,$A23, $K$1), 'rq1-raw'!$A:$H, 7, false)</f>
        <v>0.84</v>
      </c>
      <c r="M23" s="19">
        <f>vlookup(concatenate($A$2,$A23, $K$1), 'rq1-raw'!$A:$H, 8, false)</f>
        <v>0.8775628425</v>
      </c>
      <c r="N23" s="19">
        <f>vlookup(concatenate($A$2,$A23, $N$1), 'rq1-raw'!$A:$H, 6, false)</f>
        <v>0.95</v>
      </c>
      <c r="O23" s="19">
        <f>vlookup(concatenate($A$2,$A23, $N$1), 'rq1-raw'!$A:$H, 7, false)</f>
        <v>0.94</v>
      </c>
      <c r="P23" s="19">
        <f>vlookup(concatenate($A$2,$A23, $N$1), 'rq1-raw'!$A:$H, 8, false)</f>
        <v>0.9443703746</v>
      </c>
      <c r="Q23" s="19">
        <f>vlookup(concatenate($A$2,$A23, $Q$1), 'rq1-raw'!$A:$H, 6, false)</f>
        <v>0.8068392149</v>
      </c>
      <c r="R23" s="19">
        <f>vlookup(concatenate($A$2,$A23, $Q$1), 'rq1-raw'!$A:$H, 7, false)</f>
        <v>0.8494775242</v>
      </c>
      <c r="S23" s="19">
        <f>vlookup(concatenate($A$2,$A23, $Q$1), 'rq1-raw'!$A:$H, 8, false)</f>
        <v>0.822407483</v>
      </c>
    </row>
    <row r="24">
      <c r="A24" s="1" t="s">
        <v>88</v>
      </c>
      <c r="B24" s="19">
        <f>vlookup(concatenate($A$2,$A24, $B$1), 'rq1-raw'!$A:$H, 6, false)</f>
        <v>0.76</v>
      </c>
      <c r="C24" s="19">
        <f>vlookup(concatenate($A$2,$A24, $B$1), 'rq1-raw'!$A:$H, 7, false)</f>
        <v>0.85</v>
      </c>
      <c r="D24" s="19">
        <f>vlookup(concatenate($A$2,$A24, $B$1), 'rq1-raw'!$A:$H, 8, false)</f>
        <v>0.7911981208</v>
      </c>
      <c r="E24" s="19">
        <f>vlookup(concatenate($A$2,$A24, $E$1), 'rq1-raw'!$A:$H, 6, false)</f>
        <v>0.75</v>
      </c>
      <c r="F24" s="19">
        <f>vlookup(concatenate($A$2,$A24, $E$1), 'rq1-raw'!$A:$H, 7, false)</f>
        <v>0.86</v>
      </c>
      <c r="G24" s="19">
        <f>vlookup(concatenate($A$2,$A24, $E$1), 'rq1-raw'!$A:$H, 8, false)</f>
        <v>0.7900192414</v>
      </c>
      <c r="H24" s="19">
        <f>vlookup(concatenate($A$2,$A24, $H$1), 'rq1-raw'!$A:$H, 6, false)</f>
        <v>0.6</v>
      </c>
      <c r="I24" s="19">
        <f>vlookup(concatenate($A$2,$A24, $H$1), 'rq1-raw'!$A:$H, 7, false)</f>
        <v>0.94</v>
      </c>
      <c r="J24" s="19">
        <f>vlookup(concatenate($A$2,$A24, $H$1), 'rq1-raw'!$A:$H, 8, false)</f>
        <v>0.6509185276</v>
      </c>
      <c r="K24" s="19">
        <f>vlookup(concatenate($A$2,$A24, $K$1), 'rq1-raw'!$A:$H, 6, false)</f>
        <v>0.87</v>
      </c>
      <c r="L24" s="19">
        <f>vlookup(concatenate($A$2,$A24, $K$1), 'rq1-raw'!$A:$H, 7, false)</f>
        <v>0.79</v>
      </c>
      <c r="M24" s="19">
        <f>vlookup(concatenate($A$2,$A24, $K$1), 'rq1-raw'!$A:$H, 8, false)</f>
        <v>0.833545246</v>
      </c>
      <c r="N24" s="19">
        <f>vlookup(concatenate($A$2,$A24, $N$1), 'rq1-raw'!$A:$H, 6, false)</f>
        <v>0.92</v>
      </c>
      <c r="O24" s="19">
        <f>vlookup(concatenate($A$2,$A24, $N$1), 'rq1-raw'!$A:$H, 7, false)</f>
        <v>0.9</v>
      </c>
      <c r="P24" s="19">
        <f>vlookup(concatenate($A$2,$A24, $N$1), 'rq1-raw'!$A:$H, 8, false)</f>
        <v>0.9108039103</v>
      </c>
      <c r="Q24" s="19">
        <f>vlookup(concatenate($A$2,$A24, $Q$1), 'rq1-raw'!$A:$H, 6, false)</f>
        <v>0.8113870411</v>
      </c>
      <c r="R24" s="19">
        <f>vlookup(concatenate($A$2,$A24, $Q$1), 'rq1-raw'!$A:$H, 7, false)</f>
        <v>0.8352718375</v>
      </c>
      <c r="S24" s="19">
        <f>vlookup(concatenate($A$2,$A24, $Q$1), 'rq1-raw'!$A:$H, 8, false)</f>
        <v>0.8160131779</v>
      </c>
    </row>
    <row r="25">
      <c r="A25" s="1" t="s">
        <v>89</v>
      </c>
      <c r="B25" s="19">
        <f>vlookup(concatenate($A$2,$A25, $B$1), 'rq1-raw'!$A:$H, 6, false)</f>
        <v>0.8</v>
      </c>
      <c r="C25" s="19">
        <f>vlookup(concatenate($A$2,$A25, $B$1), 'rq1-raw'!$A:$H, 7, false)</f>
        <v>0.88</v>
      </c>
      <c r="D25" s="19">
        <f>vlookup(concatenate($A$2,$A25, $B$1), 'rq1-raw'!$A:$H, 8, false)</f>
        <v>0.827460142</v>
      </c>
      <c r="E25" s="19">
        <f>vlookup(concatenate($A$2,$A25, $E$1), 'rq1-raw'!$A:$H, 6, false)</f>
        <v>0.8</v>
      </c>
      <c r="F25" s="19">
        <f>vlookup(concatenate($A$2,$A25, $E$1), 'rq1-raw'!$A:$H, 7, false)</f>
        <v>0.88</v>
      </c>
      <c r="G25" s="19">
        <f>vlookup(concatenate($A$2,$A25, $E$1), 'rq1-raw'!$A:$H, 8, false)</f>
        <v>0.8298224168</v>
      </c>
      <c r="H25" s="19">
        <f>vlookup(concatenate($A$2,$A25, $H$1), 'rq1-raw'!$A:$H, 6, false)</f>
        <v>0.64</v>
      </c>
      <c r="I25" s="19">
        <f>vlookup(concatenate($A$2,$A25, $H$1), 'rq1-raw'!$A:$H, 7, false)</f>
        <v>0.95</v>
      </c>
      <c r="J25" s="19">
        <f>vlookup(concatenate($A$2,$A25, $H$1), 'rq1-raw'!$A:$H, 8, false)</f>
        <v>0.7082156317</v>
      </c>
      <c r="K25" s="19">
        <f>vlookup(concatenate($A$2,$A25, $K$1), 'rq1-raw'!$A:$H, 6, false)</f>
        <v>0.99</v>
      </c>
      <c r="L25" s="19">
        <f>vlookup(concatenate($A$2,$A25, $K$1), 'rq1-raw'!$A:$H, 7, false)</f>
        <v>0.92</v>
      </c>
      <c r="M25" s="19">
        <f>vlookup(concatenate($A$2,$A25, $K$1), 'rq1-raw'!$A:$H, 8, false)</f>
        <v>0.9552254171</v>
      </c>
      <c r="N25" s="19">
        <f>vlookup(concatenate($A$2,$A25, $N$1), 'rq1-raw'!$A:$H, 6, false)</f>
        <v>0.99</v>
      </c>
      <c r="O25" s="19">
        <f>vlookup(concatenate($A$2,$A25, $N$1), 'rq1-raw'!$A:$H, 7, false)</f>
        <v>0.99</v>
      </c>
      <c r="P25" s="19">
        <f>vlookup(concatenate($A$2,$A25, $N$1), 'rq1-raw'!$A:$H, 8, false)</f>
        <v>0.9903555493</v>
      </c>
      <c r="Q25" s="19">
        <f>vlookup(concatenate($A$2,$A25, $Q$1), 'rq1-raw'!$A:$H, 6, false)</f>
        <v>0.8328967761</v>
      </c>
      <c r="R25" s="19">
        <f>vlookup(concatenate($A$2,$A25, $Q$1), 'rq1-raw'!$A:$H, 7, false)</f>
        <v>0.8589896223</v>
      </c>
      <c r="S25" s="19">
        <f>vlookup(concatenate($A$2,$A25, $Q$1), 'rq1-raw'!$A:$H, 8, false)</f>
        <v>0.8418311165</v>
      </c>
    </row>
    <row r="26">
      <c r="A26" s="1" t="s">
        <v>91</v>
      </c>
      <c r="B26" s="19">
        <f>vlookup(concatenate($A$2,$A26, $B$1), 'rq1-raw'!$A:$H, 6, false)</f>
        <v>0.77</v>
      </c>
      <c r="C26" s="19">
        <f>vlookup(concatenate($A$2,$A26, $B$1), 'rq1-raw'!$A:$H, 7, false)</f>
        <v>0.85</v>
      </c>
      <c r="D26" s="19">
        <f>vlookup(concatenate($A$2,$A26, $B$1), 'rq1-raw'!$A:$H, 8, false)</f>
        <v>0.7998987904</v>
      </c>
      <c r="E26" s="19">
        <f>vlookup(concatenate($A$2,$A26, $E$1), 'rq1-raw'!$A:$H, 6, false)</f>
        <v>0.77</v>
      </c>
      <c r="F26" s="19">
        <f>vlookup(concatenate($A$2,$A26, $E$1), 'rq1-raw'!$A:$H, 7, false)</f>
        <v>0.86</v>
      </c>
      <c r="G26" s="19">
        <f>vlookup(concatenate($A$2,$A26, $E$1), 'rq1-raw'!$A:$H, 8, false)</f>
        <v>0.7993789366</v>
      </c>
      <c r="H26" s="19">
        <f>vlookup(concatenate($A$2,$A26, $H$1), 'rq1-raw'!$A:$H, 6, false)</f>
        <v>0.58</v>
      </c>
      <c r="I26" s="19">
        <f>vlookup(concatenate($A$2,$A26, $H$1), 'rq1-raw'!$A:$H, 7, false)</f>
        <v>0.92</v>
      </c>
      <c r="J26" s="19">
        <f>vlookup(concatenate($A$2,$A26, $H$1), 'rq1-raw'!$A:$H, 8, false)</f>
        <v>0.6290685998</v>
      </c>
      <c r="K26" s="19">
        <f>vlookup(concatenate($A$2,$A26, $K$1), 'rq1-raw'!$A:$H, 6, false)</f>
        <v>0.99</v>
      </c>
      <c r="L26" s="19">
        <f>vlookup(concatenate($A$2,$A26, $K$1), 'rq1-raw'!$A:$H, 7, false)</f>
        <v>0.92</v>
      </c>
      <c r="M26" s="19">
        <f>vlookup(concatenate($A$2,$A26, $K$1), 'rq1-raw'!$A:$H, 8, false)</f>
        <v>0.9554795722</v>
      </c>
      <c r="N26" s="19">
        <f>vlookup(concatenate($A$2,$A26, $N$1), 'rq1-raw'!$A:$H, 6, false)</f>
        <v>1</v>
      </c>
      <c r="O26" s="19">
        <f>vlookup(concatenate($A$2,$A26, $N$1), 'rq1-raw'!$A:$H, 7, false)</f>
        <v>0.99</v>
      </c>
      <c r="P26" s="19">
        <f>vlookup(concatenate($A$2,$A26, $N$1), 'rq1-raw'!$A:$H, 8, false)</f>
        <v>0.9923783334</v>
      </c>
      <c r="Q26" s="19">
        <f>vlookup(concatenate($A$2,$A26, $Q$1), 'rq1-raw'!$A:$H, 6, false)</f>
        <v>0.819388463</v>
      </c>
      <c r="R26" s="19">
        <f>vlookup(concatenate($A$2,$A26, $Q$1), 'rq1-raw'!$A:$H, 7, false)</f>
        <v>0.8544244296</v>
      </c>
      <c r="S26" s="19">
        <f>vlookup(concatenate($A$2,$A26, $Q$1), 'rq1-raw'!$A:$H, 8, false)</f>
        <v>0.8323649517</v>
      </c>
    </row>
    <row r="27">
      <c r="A27" s="1" t="s">
        <v>93</v>
      </c>
      <c r="B27" s="19">
        <f>vlookup(concatenate($A$2,$A27, $B$1), 'rq1-raw'!$A:$H, 6, false)</f>
        <v>0.79</v>
      </c>
      <c r="C27" s="19">
        <f>vlookup(concatenate($A$2,$A27, $B$1), 'rq1-raw'!$A:$H, 7, false)</f>
        <v>0.88</v>
      </c>
      <c r="D27" s="19">
        <f>vlookup(concatenate($A$2,$A27, $B$1), 'rq1-raw'!$A:$H, 8, false)</f>
        <v>0.8208410432</v>
      </c>
      <c r="E27" s="19">
        <f>vlookup(concatenate($A$2,$A27, $E$1), 'rq1-raw'!$A:$H, 6, false)</f>
        <v>0.78</v>
      </c>
      <c r="F27" s="19">
        <f>vlookup(concatenate($A$2,$A27, $E$1), 'rq1-raw'!$A:$H, 7, false)</f>
        <v>0.89</v>
      </c>
      <c r="G27" s="19">
        <f>vlookup(concatenate($A$2,$A27, $E$1), 'rq1-raw'!$A:$H, 8, false)</f>
        <v>0.8203198147</v>
      </c>
      <c r="H27" s="19">
        <f>vlookup(concatenate($A$2,$A27, $H$1), 'rq1-raw'!$A:$H, 6, false)</f>
        <v>0.63</v>
      </c>
      <c r="I27" s="19">
        <f>vlookup(concatenate($A$2,$A27, $H$1), 'rq1-raw'!$A:$H, 7, false)</f>
        <v>0.95</v>
      </c>
      <c r="J27" s="19">
        <f>vlookup(concatenate($A$2,$A27, $H$1), 'rq1-raw'!$A:$H, 8, false)</f>
        <v>0.6966364806</v>
      </c>
      <c r="K27" s="19">
        <f>vlookup(concatenate($A$2,$A27, $K$1), 'rq1-raw'!$A:$H, 6, false)</f>
        <v>0.9</v>
      </c>
      <c r="L27" s="19">
        <f>vlookup(concatenate($A$2,$A27, $K$1), 'rq1-raw'!$A:$H, 7, false)</f>
        <v>0.82</v>
      </c>
      <c r="M27" s="19">
        <f>vlookup(concatenate($A$2,$A27, $K$1), 'rq1-raw'!$A:$H, 8, false)</f>
        <v>0.8650423934</v>
      </c>
      <c r="N27" s="19">
        <f>vlookup(concatenate($A$2,$A27, $N$1), 'rq1-raw'!$A:$H, 6, false)</f>
        <v>0.93</v>
      </c>
      <c r="O27" s="19">
        <f>vlookup(concatenate($A$2,$A27, $N$1), 'rq1-raw'!$A:$H, 7, false)</f>
        <v>0.91</v>
      </c>
      <c r="P27" s="19">
        <f>vlookup(concatenate($A$2,$A27, $N$1), 'rq1-raw'!$A:$H, 8, false)</f>
        <v>0.9201343306</v>
      </c>
      <c r="Q27" s="19">
        <f>vlookup(concatenate($A$2,$A27, $Q$1), 'rq1-raw'!$A:$H, 6, false)</f>
        <v>0.8496378188</v>
      </c>
      <c r="R27" s="19">
        <f>vlookup(concatenate($A$2,$A27, $Q$1), 'rq1-raw'!$A:$H, 7, false)</f>
        <v>0.8560717733</v>
      </c>
      <c r="S27" s="19">
        <f>vlookup(concatenate($A$2,$A27, $Q$1), 'rq1-raw'!$A:$H, 8, false)</f>
        <v>0.851486857</v>
      </c>
    </row>
    <row r="30"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6">
    <mergeCell ref="B1:D1"/>
    <mergeCell ref="E1:G1"/>
    <mergeCell ref="H1:J1"/>
    <mergeCell ref="K1:M1"/>
    <mergeCell ref="N1:P1"/>
    <mergeCell ref="Q1:S1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4.43" defaultRowHeight="15.75"/>
  <cols>
    <col customWidth="1" min="1" max="1" width="26.86"/>
    <col customWidth="1" min="2" max="2" width="14.71"/>
    <col customWidth="1" min="3" max="3" width="10.57"/>
    <col customWidth="1" min="4" max="4" width="12.86"/>
    <col customWidth="1" min="5" max="5" width="14.0"/>
    <col customWidth="1" min="6" max="6" width="10.57"/>
    <col customWidth="1" min="7" max="7" width="12.86"/>
    <col customWidth="1" min="8" max="11" width="14.0"/>
    <col customWidth="1" min="12" max="12" width="10.57"/>
    <col customWidth="1" min="13" max="13" width="12.86"/>
    <col customWidth="1" min="14" max="14" width="14.0"/>
    <col customWidth="1" min="15" max="15" width="10.57"/>
    <col customWidth="1" min="16" max="16" width="12.86"/>
    <col customWidth="1" min="17" max="17" width="14.0"/>
    <col customWidth="1" min="18" max="18" width="10.57"/>
    <col customWidth="1" min="19" max="19" width="8.71"/>
  </cols>
  <sheetData>
    <row r="1">
      <c r="A1" s="18" t="s">
        <v>133</v>
      </c>
      <c r="B1" s="18" t="s">
        <v>142</v>
      </c>
      <c r="E1" s="18" t="s">
        <v>146</v>
      </c>
      <c r="H1" s="18" t="s">
        <v>143</v>
      </c>
      <c r="K1" s="18" t="s">
        <v>140</v>
      </c>
      <c r="N1" s="18" t="s">
        <v>141</v>
      </c>
      <c r="Q1" s="18" t="s">
        <v>148</v>
      </c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20" t="s">
        <v>145</v>
      </c>
      <c r="B2" s="1" t="s">
        <v>149</v>
      </c>
      <c r="C2" s="1" t="s">
        <v>150</v>
      </c>
      <c r="D2" s="1" t="s">
        <v>138</v>
      </c>
      <c r="E2" s="1" t="s">
        <v>149</v>
      </c>
      <c r="F2" s="1" t="s">
        <v>150</v>
      </c>
      <c r="G2" s="1" t="s">
        <v>138</v>
      </c>
      <c r="H2" s="1" t="s">
        <v>149</v>
      </c>
      <c r="I2" s="1" t="s">
        <v>150</v>
      </c>
      <c r="J2" s="1" t="s">
        <v>138</v>
      </c>
      <c r="K2" s="1" t="s">
        <v>149</v>
      </c>
      <c r="L2" s="1" t="s">
        <v>150</v>
      </c>
      <c r="M2" s="1" t="s">
        <v>138</v>
      </c>
      <c r="N2" s="1" t="s">
        <v>149</v>
      </c>
      <c r="O2" s="1" t="s">
        <v>150</v>
      </c>
      <c r="P2" s="1" t="s">
        <v>138</v>
      </c>
      <c r="Q2" s="1" t="s">
        <v>149</v>
      </c>
      <c r="R2" s="1" t="s">
        <v>150</v>
      </c>
      <c r="S2" s="1" t="s">
        <v>138</v>
      </c>
    </row>
    <row r="3">
      <c r="A3" s="2" t="s">
        <v>57</v>
      </c>
    </row>
    <row r="4">
      <c r="A4" s="1" t="s">
        <v>58</v>
      </c>
      <c r="B4" s="19">
        <f>vlookup(concatenate($A$2,$A4, $B$1), 'rq1-raw'!$A:$H, 6, false)</f>
        <v>0.85</v>
      </c>
      <c r="C4" s="19">
        <f>vlookup(concatenate($A$2,$A4, $B$1), 'rq1-raw'!$A:$H, 7, false)</f>
        <v>0.93</v>
      </c>
      <c r="D4" s="19">
        <f>vlookup(concatenate($A$2,$A4, $B$1), 'rq1-raw'!$A:$H, 8, false)</f>
        <v>0.8746575342</v>
      </c>
      <c r="E4" s="19">
        <f>vlookup(concatenate($A$2,$A4, $E$1), 'rq1-raw'!$A:$H, 6, false)</f>
        <v>0.82</v>
      </c>
      <c r="F4" s="19">
        <f>vlookup(concatenate($A$2,$A4, $E$1), 'rq1-raw'!$A:$H, 7, false)</f>
        <v>0.96</v>
      </c>
      <c r="G4" s="19">
        <f>vlookup(concatenate($A$2,$A4, $E$1), 'rq1-raw'!$A:$H, 8, false)</f>
        <v>0.870890411</v>
      </c>
      <c r="H4" s="19">
        <f>vlookup(concatenate($A$2,$A4, $H$1), 'rq1-raw'!$A:$H, 6, false)</f>
        <v>0.81</v>
      </c>
      <c r="I4" s="19">
        <f>vlookup(concatenate($A$2,$A4, $H$1), 'rq1-raw'!$A:$H, 7, false)</f>
        <v>0.82</v>
      </c>
      <c r="J4" s="19">
        <f>vlookup(concatenate($A$2,$A4, $H$1), 'rq1-raw'!$A:$H, 8, false)</f>
        <v>0.8106164384</v>
      </c>
      <c r="K4" s="19">
        <f>vlookup(concatenate($A$2,$A4, $K$1), 'rq1-raw'!$A:$H, 6, false)</f>
        <v>0.85</v>
      </c>
      <c r="L4" s="19">
        <f>vlookup(concatenate($A$2,$A4, $K$1), 'rq1-raw'!$A:$H, 7, false)</f>
        <v>0.94</v>
      </c>
      <c r="M4" s="19">
        <f>vlookup(concatenate($A$2,$A4, $K$1), 'rq1-raw'!$A:$H, 8, false)</f>
        <v>0.8767123288</v>
      </c>
      <c r="N4" s="19">
        <f>vlookup(concatenate($A$2,$A4, $N$1), 'rq1-raw'!$A:$H, 6, false)</f>
        <v>0.86</v>
      </c>
      <c r="O4" s="19">
        <f>vlookup(concatenate($A$2,$A4, $N$1), 'rq1-raw'!$A:$H, 7, false)</f>
        <v>0.97</v>
      </c>
      <c r="P4" s="19">
        <f>vlookup(concatenate($A$2,$A4, $N$1), 'rq1-raw'!$A:$H, 8, false)</f>
        <v>0.8941780822</v>
      </c>
      <c r="Q4" s="19">
        <f>vlookup(concatenate($A$2,$A4, $Q$1), 'rq1-raw'!$A:$H, 6, false)</f>
        <v>0.846896047</v>
      </c>
      <c r="R4" s="19">
        <f>vlookup(concatenate($A$2,$A4, $Q$1), 'rq1-raw'!$A:$H, 7, false)</f>
        <v>0.954109589</v>
      </c>
      <c r="S4" s="19">
        <f>vlookup(concatenate($A$2,$A4, $Q$1), 'rq1-raw'!$A:$H, 8, false)</f>
        <v>0.8907534247</v>
      </c>
    </row>
    <row r="5">
      <c r="A5" s="1" t="s">
        <v>62</v>
      </c>
      <c r="B5" s="19">
        <f>vlookup(concatenate($A$2,$A5, $B$1), 'rq1-raw'!$A:$H, 6, false)</f>
        <v>0.87</v>
      </c>
      <c r="C5" s="19">
        <f>vlookup(concatenate($A$2,$A5, $B$1), 'rq1-raw'!$A:$H, 7, false)</f>
        <v>0.93</v>
      </c>
      <c r="D5" s="19">
        <f>vlookup(concatenate($A$2,$A5, $B$1), 'rq1-raw'!$A:$H, 8, false)</f>
        <v>0.893452381</v>
      </c>
      <c r="E5" s="19">
        <f>vlookup(concatenate($A$2,$A5, $E$1), 'rq1-raw'!$A:$H, 6, false)</f>
        <v>0.87</v>
      </c>
      <c r="F5" s="19">
        <f>vlookup(concatenate($A$2,$A5, $E$1), 'rq1-raw'!$A:$H, 7, false)</f>
        <v>0.97</v>
      </c>
      <c r="G5" s="19">
        <f>vlookup(concatenate($A$2,$A5, $E$1), 'rq1-raw'!$A:$H, 8, false)</f>
        <v>0.9102699531</v>
      </c>
      <c r="H5" s="19">
        <f>vlookup(concatenate($A$2,$A5, $H$1), 'rq1-raw'!$A:$H, 6, false)</f>
        <v>0.83</v>
      </c>
      <c r="I5" s="19">
        <f>vlookup(concatenate($A$2,$A5, $H$1), 'rq1-raw'!$A:$H, 7, false)</f>
        <v>0.91</v>
      </c>
      <c r="J5" s="19">
        <f>vlookup(concatenate($A$2,$A5, $H$1), 'rq1-raw'!$A:$H, 8, false)</f>
        <v>0.855952381</v>
      </c>
      <c r="K5" s="19">
        <f>vlookup(concatenate($A$2,$A5, $K$1), 'rq1-raw'!$A:$H, 6, false)</f>
        <v>0.86</v>
      </c>
      <c r="L5" s="19">
        <f>vlookup(concatenate($A$2,$A5, $K$1), 'rq1-raw'!$A:$H, 7, false)</f>
        <v>0.95</v>
      </c>
      <c r="M5" s="19">
        <f>vlookup(concatenate($A$2,$A5, $K$1), 'rq1-raw'!$A:$H, 8, false)</f>
        <v>0.8934126984</v>
      </c>
      <c r="N5" s="19">
        <f>vlookup(concatenate($A$2,$A5, $N$1), 'rq1-raw'!$A:$H, 6, false)</f>
        <v>0.89</v>
      </c>
      <c r="O5" s="19">
        <f>vlookup(concatenate($A$2,$A5, $N$1), 'rq1-raw'!$A:$H, 7, false)</f>
        <v>0.96</v>
      </c>
      <c r="P5" s="19">
        <f>vlookup(concatenate($A$2,$A5, $N$1), 'rq1-raw'!$A:$H, 8, false)</f>
        <v>0.9158333333</v>
      </c>
      <c r="Q5" s="19">
        <f>vlookup(concatenate($A$2,$A5, $Q$1), 'rq1-raw'!$A:$H, 6, false)</f>
        <v>0.8529214339</v>
      </c>
      <c r="R5" s="19">
        <f>vlookup(concatenate($A$2,$A5, $Q$1), 'rq1-raw'!$A:$H, 7, false)</f>
        <v>0.9524256651</v>
      </c>
      <c r="S5" s="19">
        <f>vlookup(concatenate($A$2,$A5, $Q$1), 'rq1-raw'!$A:$H, 8, false)</f>
        <v>0.8936815336</v>
      </c>
    </row>
    <row r="6">
      <c r="A6" s="1" t="s">
        <v>63</v>
      </c>
      <c r="B6" s="19">
        <f>vlookup(concatenate($A$2,$A6, $B$1), 'rq1-raw'!$A:$H, 6, false)</f>
        <v>0.89</v>
      </c>
      <c r="C6" s="19">
        <f>vlookup(concatenate($A$2,$A6, $B$1), 'rq1-raw'!$A:$H, 7, false)</f>
        <v>0.95</v>
      </c>
      <c r="D6" s="19">
        <f>vlookup(concatenate($A$2,$A6, $B$1), 'rq1-raw'!$A:$H, 8, false)</f>
        <v>0.9139285714</v>
      </c>
      <c r="E6" s="19">
        <f>vlookup(concatenate($A$2,$A6, $E$1), 'rq1-raw'!$A:$H, 6, false)</f>
        <v>0.9</v>
      </c>
      <c r="F6" s="19">
        <f>vlookup(concatenate($A$2,$A6, $E$1), 'rq1-raw'!$A:$H, 7, false)</f>
        <v>0.96</v>
      </c>
      <c r="G6" s="19">
        <f>vlookup(concatenate($A$2,$A6, $E$1), 'rq1-raw'!$A:$H, 8, false)</f>
        <v>0.9219512195</v>
      </c>
      <c r="H6" s="19">
        <f>vlookup(concatenate($A$2,$A6, $H$1), 'rq1-raw'!$A:$H, 6, false)</f>
        <v>0.79</v>
      </c>
      <c r="I6" s="19">
        <f>vlookup(concatenate($A$2,$A6, $H$1), 'rq1-raw'!$A:$H, 7, false)</f>
        <v>0.89</v>
      </c>
      <c r="J6" s="19">
        <f>vlookup(concatenate($A$2,$A6, $H$1), 'rq1-raw'!$A:$H, 8, false)</f>
        <v>0.805952381</v>
      </c>
      <c r="K6" s="19">
        <f>vlookup(concatenate($A$2,$A6, $K$1), 'rq1-raw'!$A:$H, 6, false)</f>
        <v>0.88</v>
      </c>
      <c r="L6" s="19">
        <f>vlookup(concatenate($A$2,$A6, $K$1), 'rq1-raw'!$A:$H, 7, false)</f>
        <v>0.98</v>
      </c>
      <c r="M6" s="19">
        <f>vlookup(concatenate($A$2,$A6, $K$1), 'rq1-raw'!$A:$H, 8, false)</f>
        <v>0.9170238095</v>
      </c>
      <c r="N6" s="19">
        <f>vlookup(concatenate($A$2,$A6, $N$1), 'rq1-raw'!$A:$H, 6, false)</f>
        <v>0.9</v>
      </c>
      <c r="O6" s="19">
        <f>vlookup(concatenate($A$2,$A6, $N$1), 'rq1-raw'!$A:$H, 7, false)</f>
        <v>0.96</v>
      </c>
      <c r="P6" s="19">
        <f>vlookup(concatenate($A$2,$A6, $N$1), 'rq1-raw'!$A:$H, 8, false)</f>
        <v>0.924047619</v>
      </c>
      <c r="Q6" s="19">
        <f>vlookup(concatenate($A$2,$A6, $Q$1), 'rq1-raw'!$A:$H, 6, false)</f>
        <v>0.8756907804</v>
      </c>
      <c r="R6" s="19">
        <f>vlookup(concatenate($A$2,$A6, $Q$1), 'rq1-raw'!$A:$H, 7, false)</f>
        <v>0.9365853659</v>
      </c>
      <c r="S6" s="19">
        <f>vlookup(concatenate($A$2,$A6, $Q$1), 'rq1-raw'!$A:$H, 8, false)</f>
        <v>0.9024390244</v>
      </c>
    </row>
    <row r="7">
      <c r="A7" s="1" t="s">
        <v>59</v>
      </c>
      <c r="B7" s="19">
        <f>vlookup(concatenate($A$2,$A7, $B$1), 'rq1-raw'!$A:$H, 6, false)</f>
        <v>0.86</v>
      </c>
      <c r="C7" s="19">
        <f>vlookup(concatenate($A$2,$A7, $B$1), 'rq1-raw'!$A:$H, 7, false)</f>
        <v>0.94</v>
      </c>
      <c r="D7" s="19">
        <f>vlookup(concatenate($A$2,$A7, $B$1), 'rq1-raw'!$A:$H, 8, false)</f>
        <v>0.8873287671</v>
      </c>
      <c r="E7" s="19">
        <f>vlookup(concatenate($A$2,$A7, $E$1), 'rq1-raw'!$A:$H, 6, false)</f>
        <v>0.85</v>
      </c>
      <c r="F7" s="19">
        <f>vlookup(concatenate($A$2,$A7, $E$1), 'rq1-raw'!$A:$H, 7, false)</f>
        <v>0.96</v>
      </c>
      <c r="G7" s="19">
        <f>vlookup(concatenate($A$2,$A7, $E$1), 'rq1-raw'!$A:$H, 8, false)</f>
        <v>0.8938356164</v>
      </c>
      <c r="H7" s="19">
        <f>vlookup(concatenate($A$2,$A7, $H$1), 'rq1-raw'!$A:$H, 6, false)</f>
        <v>0.67</v>
      </c>
      <c r="I7" s="19">
        <f>vlookup(concatenate($A$2,$A7, $H$1), 'rq1-raw'!$A:$H, 7, false)</f>
        <v>0.93</v>
      </c>
      <c r="J7" s="19">
        <f>vlookup(concatenate($A$2,$A7, $H$1), 'rq1-raw'!$A:$H, 8, false)</f>
        <v>0.7280821918</v>
      </c>
      <c r="K7" s="19">
        <f>vlookup(concatenate($A$2,$A7, $K$1), 'rq1-raw'!$A:$H, 6, false)</f>
        <v>0.87</v>
      </c>
      <c r="L7" s="19">
        <f>vlookup(concatenate($A$2,$A7, $K$1), 'rq1-raw'!$A:$H, 7, false)</f>
        <v>0.95</v>
      </c>
      <c r="M7" s="19">
        <f>vlookup(concatenate($A$2,$A7, $K$1), 'rq1-raw'!$A:$H, 8, false)</f>
        <v>0.8982876712</v>
      </c>
      <c r="N7" s="19">
        <f>vlookup(concatenate($A$2,$A7, $N$1), 'rq1-raw'!$A:$H, 6, false)</f>
        <v>0.9</v>
      </c>
      <c r="O7" s="19">
        <f>vlookup(concatenate($A$2,$A7, $N$1), 'rq1-raw'!$A:$H, 7, false)</f>
        <v>0.95</v>
      </c>
      <c r="P7" s="19">
        <f>vlookup(concatenate($A$2,$A7, $N$1), 'rq1-raw'!$A:$H, 8, false)</f>
        <v>0.9215753425</v>
      </c>
      <c r="Q7" s="19">
        <f>vlookup(concatenate($A$2,$A7, $Q$1), 'rq1-raw'!$A:$H, 6, false)</f>
        <v>0.8848073806</v>
      </c>
      <c r="R7" s="19">
        <f>vlookup(concatenate($A$2,$A7, $Q$1), 'rq1-raw'!$A:$H, 7, false)</f>
        <v>0.9445205479</v>
      </c>
      <c r="S7" s="19">
        <f>vlookup(concatenate($A$2,$A7, $Q$1), 'rq1-raw'!$A:$H, 8, false)</f>
        <v>0.9106164384</v>
      </c>
    </row>
    <row r="8">
      <c r="A8" s="1" t="s">
        <v>67</v>
      </c>
      <c r="B8" s="19">
        <f>vlookup(concatenate($A$2,$A8, $B$1), 'rq1-raw'!$A:$H, 6, false)</f>
        <v>0.93</v>
      </c>
      <c r="C8" s="19">
        <f>vlookup(concatenate($A$2,$A8, $B$1), 'rq1-raw'!$A:$H, 7, false)</f>
        <v>0.97</v>
      </c>
      <c r="D8" s="19">
        <f>vlookup(concatenate($A$2,$A8, $B$1), 'rq1-raw'!$A:$H, 8, false)</f>
        <v>0.9333333333</v>
      </c>
      <c r="E8" s="19">
        <f>vlookup(concatenate($A$2,$A8, $E$1), 'rq1-raw'!$A:$H, 6, false)</f>
        <v>0.89</v>
      </c>
      <c r="F8" s="19">
        <f>vlookup(concatenate($A$2,$A8, $E$1), 'rq1-raw'!$A:$H, 7, false)</f>
        <v>0.96</v>
      </c>
      <c r="G8" s="19">
        <f>vlookup(concatenate($A$2,$A8, $E$1), 'rq1-raw'!$A:$H, 8, false)</f>
        <v>0.905</v>
      </c>
      <c r="H8" s="19">
        <f>vlookup(concatenate($A$2,$A8, $H$1), 'rq1-raw'!$A:$H, 6, false)</f>
        <v>0.73</v>
      </c>
      <c r="I8" s="19">
        <f>vlookup(concatenate($A$2,$A8, $H$1), 'rq1-raw'!$A:$H, 7, false)</f>
        <v>0.72</v>
      </c>
      <c r="J8" s="19">
        <f>vlookup(concatenate($A$2,$A8, $H$1), 'rq1-raw'!$A:$H, 8, false)</f>
        <v>0.7833333333</v>
      </c>
      <c r="K8" s="19">
        <f>vlookup(concatenate($A$2,$A8, $K$1), 'rq1-raw'!$A:$H, 6, false)</f>
        <v>0.97</v>
      </c>
      <c r="L8" s="19">
        <f>vlookup(concatenate($A$2,$A8, $K$1), 'rq1-raw'!$A:$H, 7, false)</f>
        <v>1</v>
      </c>
      <c r="M8" s="19">
        <f>vlookup(concatenate($A$2,$A8, $K$1), 'rq1-raw'!$A:$H, 8, false)</f>
        <v>0.9833333333</v>
      </c>
      <c r="N8" s="19">
        <f>vlookup(concatenate($A$2,$A8, $N$1), 'rq1-raw'!$A:$H, 6, false)</f>
        <v>1</v>
      </c>
      <c r="O8" s="19">
        <f>vlookup(concatenate($A$2,$A8, $N$1), 'rq1-raw'!$A:$H, 7, false)</f>
        <v>1</v>
      </c>
      <c r="P8" s="19">
        <f>vlookup(concatenate($A$2,$A8, $N$1), 'rq1-raw'!$A:$H, 8, false)</f>
        <v>1</v>
      </c>
      <c r="Q8" s="19">
        <f>vlookup(concatenate($A$2,$A8, $Q$1), 'rq1-raw'!$A:$H, 6, false)</f>
        <v>0.9</v>
      </c>
      <c r="R8" s="19">
        <f>vlookup(concatenate($A$2,$A8, $Q$1), 'rq1-raw'!$A:$H, 7, false)</f>
        <v>0.96</v>
      </c>
      <c r="S8" s="19">
        <f>vlookup(concatenate($A$2,$A8, $Q$1), 'rq1-raw'!$A:$H, 8, false)</f>
        <v>0.91</v>
      </c>
    </row>
    <row r="9">
      <c r="A9" s="1" t="s">
        <v>68</v>
      </c>
      <c r="B9" s="19">
        <f>vlookup(concatenate($A$2,$A9, $B$1), 'rq1-raw'!$A:$H, 6, false)</f>
        <v>0.93</v>
      </c>
      <c r="C9" s="19">
        <f>vlookup(concatenate($A$2,$A9, $B$1), 'rq1-raw'!$A:$H, 7, false)</f>
        <v>0.96</v>
      </c>
      <c r="D9" s="19">
        <f>vlookup(concatenate($A$2,$A9, $B$1), 'rq1-raw'!$A:$H, 8, false)</f>
        <v>0.9436231884</v>
      </c>
      <c r="E9" s="19">
        <f>vlookup(concatenate($A$2,$A9, $E$1), 'rq1-raw'!$A:$H, 6, false)</f>
        <v>0.92</v>
      </c>
      <c r="F9" s="19">
        <f>vlookup(concatenate($A$2,$A9, $E$1), 'rq1-raw'!$A:$H, 7, false)</f>
        <v>0.97</v>
      </c>
      <c r="G9" s="19">
        <f>vlookup(concatenate($A$2,$A9, $E$1), 'rq1-raw'!$A:$H, 8, false)</f>
        <v>0.9453382364</v>
      </c>
      <c r="H9" s="19">
        <f>vlookup(concatenate($A$2,$A9, $H$1), 'rq1-raw'!$A:$H, 6, false)</f>
        <v>0.78</v>
      </c>
      <c r="I9" s="19">
        <f>vlookup(concatenate($A$2,$A9, $H$1), 'rq1-raw'!$A:$H, 7, false)</f>
        <v>0.94</v>
      </c>
      <c r="J9" s="19">
        <f>vlookup(concatenate($A$2,$A9, $H$1), 'rq1-raw'!$A:$H, 8, false)</f>
        <v>0.8328451564</v>
      </c>
      <c r="K9" s="19">
        <f>vlookup(concatenate($A$2,$A9, $K$1), 'rq1-raw'!$A:$H, 6, false)</f>
        <v>0.96</v>
      </c>
      <c r="L9" s="19">
        <f>vlookup(concatenate($A$2,$A9, $K$1), 'rq1-raw'!$A:$H, 7, false)</f>
        <v>0.96</v>
      </c>
      <c r="M9" s="19">
        <f>vlookup(concatenate($A$2,$A9, $K$1), 'rq1-raw'!$A:$H, 8, false)</f>
        <v>0.9623722349</v>
      </c>
      <c r="N9" s="19">
        <f>vlookup(concatenate($A$2,$A9, $N$1), 'rq1-raw'!$A:$H, 6, false)</f>
        <v>0.96</v>
      </c>
      <c r="O9" s="19">
        <f>vlookup(concatenate($A$2,$A9, $N$1), 'rq1-raw'!$A:$H, 7, false)</f>
        <v>0.98</v>
      </c>
      <c r="P9" s="19">
        <f>vlookup(concatenate($A$2,$A9, $N$1), 'rq1-raw'!$A:$H, 8, false)</f>
        <v>0.9715675057</v>
      </c>
      <c r="Q9" s="19">
        <f>vlookup(concatenate($A$2,$A9, $Q$1), 'rq1-raw'!$A:$H, 6, false)</f>
        <v>0.9287130438</v>
      </c>
      <c r="R9" s="19">
        <f>vlookup(concatenate($A$2,$A9, $Q$1), 'rq1-raw'!$A:$H, 7, false)</f>
        <v>0.9789895043</v>
      </c>
      <c r="S9" s="19">
        <f>vlookup(concatenate($A$2,$A9, $Q$1), 'rq1-raw'!$A:$H, 8, false)</f>
        <v>0.951861641</v>
      </c>
    </row>
    <row r="10">
      <c r="A10" s="1" t="s">
        <v>70</v>
      </c>
      <c r="B10" s="19">
        <f>vlookup(concatenate($A$2,$A10, $B$1), 'rq1-raw'!$A:$H, 6, false)</f>
        <v>0.89</v>
      </c>
      <c r="C10" s="19">
        <f>vlookup(concatenate($A$2,$A10, $B$1), 'rq1-raw'!$A:$H, 7, false)</f>
        <v>0.93</v>
      </c>
      <c r="D10" s="19">
        <f>vlookup(concatenate($A$2,$A10, $B$1), 'rq1-raw'!$A:$H, 8, false)</f>
        <v>0.905</v>
      </c>
      <c r="E10" s="19">
        <f>vlookup(concatenate($A$2,$A10, $E$1), 'rq1-raw'!$A:$H, 6, false)</f>
        <v>0.88</v>
      </c>
      <c r="F10" s="19">
        <f>vlookup(concatenate($A$2,$A10, $E$1), 'rq1-raw'!$A:$H, 7, false)</f>
        <v>0.97</v>
      </c>
      <c r="G10" s="19">
        <f>vlookup(concatenate($A$2,$A10, $E$1), 'rq1-raw'!$A:$H, 8, false)</f>
        <v>0.9148275862</v>
      </c>
      <c r="H10" s="19">
        <f>vlookup(concatenate($A$2,$A10, $H$1), 'rq1-raw'!$A:$H, 6, false)</f>
        <v>0.76</v>
      </c>
      <c r="I10" s="19">
        <f>vlookup(concatenate($A$2,$A10, $H$1), 'rq1-raw'!$A:$H, 7, false)</f>
        <v>0.84</v>
      </c>
      <c r="J10" s="19">
        <f>vlookup(concatenate($A$2,$A10, $H$1), 'rq1-raw'!$A:$H, 8, false)</f>
        <v>0.7828571429</v>
      </c>
      <c r="K10" s="19">
        <f>vlookup(concatenate($A$2,$A10, $K$1), 'rq1-raw'!$A:$H, 6, false)</f>
        <v>0.94</v>
      </c>
      <c r="L10" s="19">
        <f>vlookup(concatenate($A$2,$A10, $K$1), 'rq1-raw'!$A:$H, 7, false)</f>
        <v>0.93</v>
      </c>
      <c r="M10" s="19">
        <f>vlookup(concatenate($A$2,$A10, $K$1), 'rq1-raw'!$A:$H, 8, false)</f>
        <v>0.9319047619</v>
      </c>
      <c r="N10" s="19">
        <f>vlookup(concatenate($A$2,$A10, $N$1), 'rq1-raw'!$A:$H, 6, false)</f>
        <v>0.93</v>
      </c>
      <c r="O10" s="19">
        <f>vlookup(concatenate($A$2,$A10, $N$1), 'rq1-raw'!$A:$H, 7, false)</f>
        <v>0.97</v>
      </c>
      <c r="P10" s="19">
        <f>vlookup(concatenate($A$2,$A10, $N$1), 'rq1-raw'!$A:$H, 8, false)</f>
        <v>0.9454761905</v>
      </c>
      <c r="Q10" s="19">
        <f>vlookup(concatenate($A$2,$A10, $Q$1), 'rq1-raw'!$A:$H, 6, false)</f>
        <v>0.8969895293</v>
      </c>
      <c r="R10" s="19">
        <f>vlookup(concatenate($A$2,$A10, $Q$1), 'rq1-raw'!$A:$H, 7, false)</f>
        <v>0.9243678161</v>
      </c>
      <c r="S10" s="19">
        <f>vlookup(concatenate($A$2,$A10, $Q$1), 'rq1-raw'!$A:$H, 8, false)</f>
        <v>0.9074712644</v>
      </c>
    </row>
    <row r="12">
      <c r="A12" s="2" t="s">
        <v>73</v>
      </c>
    </row>
    <row r="13">
      <c r="A13" s="1" t="s">
        <v>74</v>
      </c>
      <c r="B13" s="19">
        <f>vlookup(concatenate($A$2,$A13, $B$1), 'rq1-raw'!$A:$H, 6, false)</f>
        <v>0.72</v>
      </c>
      <c r="C13" s="19">
        <f>vlookup(concatenate($A$2,$A13, $B$1), 'rq1-raw'!$A:$H, 7, false)</f>
        <v>0.72</v>
      </c>
      <c r="D13" s="19">
        <f>vlookup(concatenate($A$2,$A13, $B$1), 'rq1-raw'!$A:$H, 8, false)</f>
        <v>0.7223834325</v>
      </c>
      <c r="E13" s="19">
        <f>vlookup(concatenate($A$2,$A13, $E$1), 'rq1-raw'!$A:$H, 6, false)</f>
        <v>0.7</v>
      </c>
      <c r="F13" s="19">
        <f>vlookup(concatenate($A$2,$A13, $E$1), 'rq1-raw'!$A:$H, 7, false)</f>
        <v>0.75</v>
      </c>
      <c r="G13" s="19">
        <f>vlookup(concatenate($A$2,$A13, $E$1), 'rq1-raw'!$A:$H, 8, false)</f>
        <v>0.7153543307</v>
      </c>
      <c r="H13" s="19">
        <f>vlookup(concatenate($A$2,$A13, $H$1), 'rq1-raw'!$A:$H, 6, false)</f>
        <v>0.67</v>
      </c>
      <c r="I13" s="19">
        <f>vlookup(concatenate($A$2,$A13, $H$1), 'rq1-raw'!$A:$H, 7, false)</f>
        <v>0.73</v>
      </c>
      <c r="J13" s="19">
        <f>vlookup(concatenate($A$2,$A13, $H$1), 'rq1-raw'!$A:$H, 8, false)</f>
        <v>0.6689856151</v>
      </c>
      <c r="K13" s="19">
        <f>vlookup(concatenate($A$2,$A13, $K$1), 'rq1-raw'!$A:$H, 6, false)</f>
        <v>0.78</v>
      </c>
      <c r="L13" s="19">
        <f>vlookup(concatenate($A$2,$A13, $K$1), 'rq1-raw'!$A:$H, 7, false)</f>
        <v>0.68</v>
      </c>
      <c r="M13" s="19">
        <f>vlookup(concatenate($A$2,$A13, $K$1), 'rq1-raw'!$A:$H, 8, false)</f>
        <v>0.742906746</v>
      </c>
      <c r="N13" s="19">
        <f>vlookup(concatenate($A$2,$A13, $N$1), 'rq1-raw'!$A:$H, 6, false)</f>
        <v>0.84</v>
      </c>
      <c r="O13" s="19">
        <f>vlookup(concatenate($A$2,$A13, $N$1), 'rq1-raw'!$A:$H, 7, false)</f>
        <v>0.73</v>
      </c>
      <c r="P13" s="19">
        <f>vlookup(concatenate($A$2,$A13, $N$1), 'rq1-raw'!$A:$H, 8, false)</f>
        <v>0.7981646825</v>
      </c>
      <c r="Q13" s="19">
        <f>vlookup(concatenate($A$2,$A13, $Q$1), 'rq1-raw'!$A:$H, 6, false)</f>
        <v>0.8074583454</v>
      </c>
      <c r="R13" s="19">
        <f>vlookup(concatenate($A$2,$A13, $Q$1), 'rq1-raw'!$A:$H, 7, false)</f>
        <v>0.8027496563</v>
      </c>
      <c r="S13" s="19">
        <f>vlookup(concatenate($A$2,$A13, $Q$1), 'rq1-raw'!$A:$H, 8, false)</f>
        <v>0.8052055993</v>
      </c>
    </row>
    <row r="14">
      <c r="A14" s="1" t="s">
        <v>76</v>
      </c>
      <c r="B14" s="19">
        <f>vlookup(concatenate($A$2,$A14, $B$1), 'rq1-raw'!$A:$H, 6, false)</f>
        <v>0.72</v>
      </c>
      <c r="C14" s="19">
        <f>vlookup(concatenate($A$2,$A14, $B$1), 'rq1-raw'!$A:$H, 7, false)</f>
        <v>0.74</v>
      </c>
      <c r="D14" s="19">
        <f>vlookup(concatenate($A$2,$A14, $B$1), 'rq1-raw'!$A:$H, 8, false)</f>
        <v>0.724451235</v>
      </c>
      <c r="E14" s="19">
        <f>vlookup(concatenate($A$2,$A14, $E$1), 'rq1-raw'!$A:$H, 6, false)</f>
        <v>0.72</v>
      </c>
      <c r="F14" s="19">
        <f>vlookup(concatenate($A$2,$A14, $E$1), 'rq1-raw'!$A:$H, 7, false)</f>
        <v>0.72</v>
      </c>
      <c r="G14" s="19">
        <f>vlookup(concatenate($A$2,$A14, $E$1), 'rq1-raw'!$A:$H, 8, false)</f>
        <v>0.7182473795</v>
      </c>
      <c r="H14" s="19">
        <f>vlookup(concatenate($A$2,$A14, $H$1), 'rq1-raw'!$A:$H, 6, false)</f>
        <v>0.73</v>
      </c>
      <c r="I14" s="19">
        <f>vlookup(concatenate($A$2,$A14, $H$1), 'rq1-raw'!$A:$H, 7, false)</f>
        <v>0.62</v>
      </c>
      <c r="J14" s="19">
        <f>vlookup(concatenate($A$2,$A14, $H$1), 'rq1-raw'!$A:$H, 8, false)</f>
        <v>0.6728431229</v>
      </c>
      <c r="K14" s="19">
        <f>vlookup(concatenate($A$2,$A14, $K$1), 'rq1-raw'!$A:$H, 6, false)</f>
        <v>0.73</v>
      </c>
      <c r="L14" s="19">
        <f>vlookup(concatenate($A$2,$A14, $K$1), 'rq1-raw'!$A:$H, 7, false)</f>
        <v>0.8</v>
      </c>
      <c r="M14" s="19">
        <f>vlookup(concatenate($A$2,$A14, $K$1), 'rq1-raw'!$A:$H, 8, false)</f>
        <v>0.7545597749</v>
      </c>
      <c r="N14" s="19">
        <f>vlookup(concatenate($A$2,$A14, $N$1), 'rq1-raw'!$A:$H, 6, false)</f>
        <v>0.72</v>
      </c>
      <c r="O14" s="19">
        <f>vlookup(concatenate($A$2,$A14, $N$1), 'rq1-raw'!$A:$H, 7, false)</f>
        <v>0.94</v>
      </c>
      <c r="P14" s="19">
        <f>vlookup(concatenate($A$2,$A14, $N$1), 'rq1-raw'!$A:$H, 8, false)</f>
        <v>0.7736484808</v>
      </c>
      <c r="Q14" s="19">
        <f>vlookup(concatenate($A$2,$A14, $Q$1), 'rq1-raw'!$A:$H, 6, false)</f>
        <v>0.8230099135</v>
      </c>
      <c r="R14" s="19">
        <f>vlookup(concatenate($A$2,$A14, $Q$1), 'rq1-raw'!$A:$H, 7, false)</f>
        <v>0.8759793362</v>
      </c>
      <c r="S14" s="19">
        <f>vlookup(concatenate($A$2,$A14, $Q$1), 'rq1-raw'!$A:$H, 8, false)</f>
        <v>0.8427452434</v>
      </c>
    </row>
    <row r="15">
      <c r="A15" s="1" t="s">
        <v>78</v>
      </c>
      <c r="B15" s="19">
        <f>vlookup(concatenate($A$2,$A15, $B$1), 'rq1-raw'!$A:$H, 6, false)</f>
        <v>0.63</v>
      </c>
      <c r="C15" s="19">
        <f>vlookup(concatenate($A$2,$A15, $B$1), 'rq1-raw'!$A:$H, 7, false)</f>
        <v>0.73</v>
      </c>
      <c r="D15" s="19">
        <f>vlookup(concatenate($A$2,$A15, $B$1), 'rq1-raw'!$A:$H, 8, false)</f>
        <v>0.6525628206</v>
      </c>
      <c r="E15" s="19">
        <f>vlookup(concatenate($A$2,$A15, $E$1), 'rq1-raw'!$A:$H, 6, false)</f>
        <v>0.61</v>
      </c>
      <c r="F15" s="19">
        <f>vlookup(concatenate($A$2,$A15, $E$1), 'rq1-raw'!$A:$H, 7, false)</f>
        <v>0.81</v>
      </c>
      <c r="G15" s="19">
        <f>vlookup(concatenate($A$2,$A15, $E$1), 'rq1-raw'!$A:$H, 8, false)</f>
        <v>0.6436788281</v>
      </c>
      <c r="H15" s="19">
        <f>vlookup(concatenate($A$2,$A15, $H$1), 'rq1-raw'!$A:$H, 6, false)</f>
        <v>0.55</v>
      </c>
      <c r="I15" s="19">
        <f>vlookup(concatenate($A$2,$A15, $H$1), 'rq1-raw'!$A:$H, 7, false)</f>
        <v>0.86</v>
      </c>
      <c r="J15" s="19">
        <f>vlookup(concatenate($A$2,$A15, $H$1), 'rq1-raw'!$A:$H, 8, false)</f>
        <v>0.5813240878</v>
      </c>
      <c r="K15" s="19">
        <f>vlookup(concatenate($A$2,$A15, $K$1), 'rq1-raw'!$A:$H, 6, false)</f>
        <v>0.92</v>
      </c>
      <c r="L15" s="19">
        <f>vlookup(concatenate($A$2,$A15, $K$1), 'rq1-raw'!$A:$H, 7, false)</f>
        <v>0.8</v>
      </c>
      <c r="M15" s="19">
        <f>vlookup(concatenate($A$2,$A15, $K$1), 'rq1-raw'!$A:$H, 8, false)</f>
        <v>0.8637281541</v>
      </c>
      <c r="N15" s="19">
        <f>vlookup(concatenate($A$2,$A15, $N$1), 'rq1-raw'!$A:$H, 6, false)</f>
        <v>0.97</v>
      </c>
      <c r="O15" s="19">
        <f>vlookup(concatenate($A$2,$A15, $N$1), 'rq1-raw'!$A:$H, 7, false)</f>
        <v>0.93</v>
      </c>
      <c r="P15" s="19">
        <f>vlookup(concatenate($A$2,$A15, $N$1), 'rq1-raw'!$A:$H, 8, false)</f>
        <v>0.9499094282</v>
      </c>
      <c r="Q15" s="19">
        <f>vlookup(concatenate($A$2,$A15, $Q$1), 'rq1-raw'!$A:$H, 6, false)</f>
        <v>0.7913966016</v>
      </c>
      <c r="R15" s="19">
        <f>vlookup(concatenate($A$2,$A15, $Q$1), 'rq1-raw'!$A:$H, 7, false)</f>
        <v>0.809018585</v>
      </c>
      <c r="S15" s="19">
        <f>vlookup(concatenate($A$2,$A15, $Q$1), 'rq1-raw'!$A:$H, 8, false)</f>
        <v>0.7958424178</v>
      </c>
    </row>
    <row r="16">
      <c r="A16" s="1" t="s">
        <v>79</v>
      </c>
      <c r="B16" s="19">
        <f>vlookup(concatenate($A$2,$A16, $B$1), 'rq1-raw'!$A:$H, 6, false)</f>
        <v>0.66</v>
      </c>
      <c r="C16" s="19">
        <f>vlookup(concatenate($A$2,$A16, $B$1), 'rq1-raw'!$A:$H, 7, false)</f>
        <v>0.75</v>
      </c>
      <c r="D16" s="19">
        <f>vlookup(concatenate($A$2,$A16, $B$1), 'rq1-raw'!$A:$H, 8, false)</f>
        <v>0.6785126566</v>
      </c>
      <c r="E16" s="19">
        <f>vlookup(concatenate($A$2,$A16, $E$1), 'rq1-raw'!$A:$H, 6, false)</f>
        <v>0.63</v>
      </c>
      <c r="F16" s="19">
        <f>vlookup(concatenate($A$2,$A16, $E$1), 'rq1-raw'!$A:$H, 7, false)</f>
        <v>0.83</v>
      </c>
      <c r="G16" s="19">
        <f>vlookup(concatenate($A$2,$A16, $E$1), 'rq1-raw'!$A:$H, 8, false)</f>
        <v>0.6723809524</v>
      </c>
      <c r="H16" s="19">
        <f>vlookup(concatenate($A$2,$A16, $H$1), 'rq1-raw'!$A:$H, 6, false)</f>
        <v>0.55</v>
      </c>
      <c r="I16" s="19">
        <f>vlookup(concatenate($A$2,$A16, $H$1), 'rq1-raw'!$A:$H, 7, false)</f>
        <v>0.85</v>
      </c>
      <c r="J16" s="19">
        <f>vlookup(concatenate($A$2,$A16, $H$1), 'rq1-raw'!$A:$H, 8, false)</f>
        <v>0.5772266977</v>
      </c>
      <c r="K16" s="19">
        <f>vlookup(concatenate($A$2,$A16, $K$1), 'rq1-raw'!$A:$H, 6, false)</f>
        <v>0.99</v>
      </c>
      <c r="L16" s="19">
        <f>vlookup(concatenate($A$2,$A16, $K$1), 'rq1-raw'!$A:$H, 7, false)</f>
        <v>0.86</v>
      </c>
      <c r="M16" s="19">
        <f>vlookup(concatenate($A$2,$A16, $K$1), 'rq1-raw'!$A:$H, 8, false)</f>
        <v>0.9263781364</v>
      </c>
      <c r="N16" s="19">
        <f>vlookup(concatenate($A$2,$A16, $N$1), 'rq1-raw'!$A:$H, 6, false)</f>
        <v>1</v>
      </c>
      <c r="O16" s="19">
        <f>vlookup(concatenate($A$2,$A16, $N$1), 'rq1-raw'!$A:$H, 7, false)</f>
        <v>0.98</v>
      </c>
      <c r="P16" s="19">
        <f>vlookup(concatenate($A$2,$A16, $N$1), 'rq1-raw'!$A:$H, 8, false)</f>
        <v>0.9883634785</v>
      </c>
      <c r="Q16" s="19">
        <f>vlookup(concatenate($A$2,$A16, $Q$1), 'rq1-raw'!$A:$H, 6, false)</f>
        <v>0.8199724709</v>
      </c>
      <c r="R16" s="19">
        <f>vlookup(concatenate($A$2,$A16, $Q$1), 'rq1-raw'!$A:$H, 7, false)</f>
        <v>0.8903519669</v>
      </c>
      <c r="S16" s="19">
        <f>vlookup(concatenate($A$2,$A16, $Q$1), 'rq1-raw'!$A:$H, 8, false)</f>
        <v>0.8442650104</v>
      </c>
    </row>
    <row r="17">
      <c r="A17" s="1" t="s">
        <v>81</v>
      </c>
      <c r="B17" s="19">
        <f>vlookup(concatenate($A$2,$A17, $B$1), 'rq1-raw'!$A:$H, 6, false)</f>
        <v>0.68</v>
      </c>
      <c r="C17" s="19">
        <f>vlookup(concatenate($A$2,$A17, $B$1), 'rq1-raw'!$A:$H, 7, false)</f>
        <v>0.82</v>
      </c>
      <c r="D17" s="19">
        <f>vlookup(concatenate($A$2,$A17, $B$1), 'rq1-raw'!$A:$H, 8, false)</f>
        <v>0.7148108795</v>
      </c>
      <c r="E17" s="19">
        <f>vlookup(concatenate($A$2,$A17, $E$1), 'rq1-raw'!$A:$H, 6, false)</f>
        <v>0.67</v>
      </c>
      <c r="F17" s="19">
        <f>vlookup(concatenate($A$2,$A17, $E$1), 'rq1-raw'!$A:$H, 7, false)</f>
        <v>0.86</v>
      </c>
      <c r="G17" s="19">
        <f>vlookup(concatenate($A$2,$A17, $E$1), 'rq1-raw'!$A:$H, 8, false)</f>
        <v>0.7138928607</v>
      </c>
      <c r="H17" s="19">
        <f>vlookup(concatenate($A$2,$A17, $H$1), 'rq1-raw'!$A:$H, 6, false)</f>
        <v>0.6</v>
      </c>
      <c r="I17" s="19">
        <f>vlookup(concatenate($A$2,$A17, $H$1), 'rq1-raw'!$A:$H, 7, false)</f>
        <v>0.91</v>
      </c>
      <c r="J17" s="19">
        <f>vlookup(concatenate($A$2,$A17, $H$1), 'rq1-raw'!$A:$H, 8, false)</f>
        <v>0.6511888002</v>
      </c>
      <c r="K17" s="19">
        <f>vlookup(concatenate($A$2,$A17, $K$1), 'rq1-raw'!$A:$H, 6, false)</f>
        <v>0.97</v>
      </c>
      <c r="L17" s="19">
        <f>vlookup(concatenate($A$2,$A17, $K$1), 'rq1-raw'!$A:$H, 7, false)</f>
        <v>0.76</v>
      </c>
      <c r="M17" s="19">
        <f>vlookup(concatenate($A$2,$A17, $K$1), 'rq1-raw'!$A:$H, 8, false)</f>
        <v>0.8649863556</v>
      </c>
      <c r="N17" s="19">
        <f>vlookup(concatenate($A$2,$A17, $N$1), 'rq1-raw'!$A:$H, 6, false)</f>
        <v>0.98</v>
      </c>
      <c r="O17" s="19">
        <f>vlookup(concatenate($A$2,$A17, $N$1), 'rq1-raw'!$A:$H, 7, false)</f>
        <v>0.89</v>
      </c>
      <c r="P17" s="19">
        <f>vlookup(concatenate($A$2,$A17, $N$1), 'rq1-raw'!$A:$H, 8, false)</f>
        <v>0.933825011</v>
      </c>
      <c r="Q17" s="19">
        <f>vlookup(concatenate($A$2,$A17, $Q$1), 'rq1-raw'!$A:$H, 6, false)</f>
        <v>0.8369425702</v>
      </c>
      <c r="R17" s="19">
        <f>vlookup(concatenate($A$2,$A17, $Q$1), 'rq1-raw'!$A:$H, 7, false)</f>
        <v>0.9076160717</v>
      </c>
      <c r="S17" s="19">
        <f>vlookup(concatenate($A$2,$A17, $Q$1), 'rq1-raw'!$A:$H, 8, false)</f>
        <v>0.8639752691</v>
      </c>
    </row>
    <row r="18">
      <c r="A18" s="1" t="s">
        <v>82</v>
      </c>
      <c r="B18" s="19">
        <f>vlookup(concatenate($A$2,$A18, $B$1), 'rq1-raw'!$A:$H, 6, false)</f>
        <v>0.72</v>
      </c>
      <c r="C18" s="19">
        <f>vlookup(concatenate($A$2,$A18, $B$1), 'rq1-raw'!$A:$H, 7, false)</f>
        <v>0.77</v>
      </c>
      <c r="D18" s="19">
        <f>vlookup(concatenate($A$2,$A18, $B$1), 'rq1-raw'!$A:$H, 8, false)</f>
        <v>0.7365284974</v>
      </c>
      <c r="E18" s="19">
        <f>vlookup(concatenate($A$2,$A18, $E$1), 'rq1-raw'!$A:$H, 6, false)</f>
        <v>0.69</v>
      </c>
      <c r="F18" s="19">
        <f>vlookup(concatenate($A$2,$A18, $E$1), 'rq1-raw'!$A:$H, 7, false)</f>
        <v>0.84</v>
      </c>
      <c r="G18" s="19">
        <f>vlookup(concatenate($A$2,$A18, $E$1), 'rq1-raw'!$A:$H, 8, false)</f>
        <v>0.729015544</v>
      </c>
      <c r="H18" s="19">
        <f>vlookup(concatenate($A$2,$A18, $H$1), 'rq1-raw'!$A:$H, 6, false)</f>
        <v>0.62</v>
      </c>
      <c r="I18" s="19">
        <f>vlookup(concatenate($A$2,$A18, $H$1), 'rq1-raw'!$A:$H, 7, false)</f>
        <v>0.85</v>
      </c>
      <c r="J18" s="19">
        <f>vlookup(concatenate($A$2,$A18, $H$1), 'rq1-raw'!$A:$H, 8, false)</f>
        <v>0.6670984456</v>
      </c>
      <c r="K18" s="19">
        <f>vlookup(concatenate($A$2,$A18, $K$1), 'rq1-raw'!$A:$H, 6, false)</f>
        <v>0.91</v>
      </c>
      <c r="L18" s="19">
        <f>vlookup(concatenate($A$2,$A18, $K$1), 'rq1-raw'!$A:$H, 7, false)</f>
        <v>0.68</v>
      </c>
      <c r="M18" s="19">
        <f>vlookup(concatenate($A$2,$A18, $K$1), 'rq1-raw'!$A:$H, 8, false)</f>
        <v>0.8090673575</v>
      </c>
      <c r="N18" s="19">
        <f>vlookup(concatenate($A$2,$A18, $N$1), 'rq1-raw'!$A:$H, 6, false)</f>
        <v>0.94</v>
      </c>
      <c r="O18" s="19">
        <f>vlookup(concatenate($A$2,$A18, $N$1), 'rq1-raw'!$A:$H, 7, false)</f>
        <v>0.7</v>
      </c>
      <c r="P18" s="19">
        <f>vlookup(concatenate($A$2,$A18, $N$1), 'rq1-raw'!$A:$H, 8, false)</f>
        <v>0.8256476684</v>
      </c>
      <c r="Q18" s="19">
        <f>vlookup(concatenate($A$2,$A18, $Q$1), 'rq1-raw'!$A:$H, 6, false)</f>
        <v>0.8576827387</v>
      </c>
      <c r="R18" s="19">
        <f>vlookup(concatenate($A$2,$A18, $Q$1), 'rq1-raw'!$A:$H, 7, false)</f>
        <v>0.910880829</v>
      </c>
      <c r="S18" s="19">
        <f>vlookup(concatenate($A$2,$A18, $Q$1), 'rq1-raw'!$A:$H, 8, false)</f>
        <v>0.8784974093</v>
      </c>
    </row>
    <row r="19">
      <c r="A19" s="1" t="s">
        <v>83</v>
      </c>
      <c r="B19" s="19">
        <f>vlookup(concatenate($A$2,$A19, $B$1), 'rq1-raw'!$A:$H, 6, false)</f>
        <v>0.63</v>
      </c>
      <c r="C19" s="19">
        <f>vlookup(concatenate($A$2,$A19, $B$1), 'rq1-raw'!$A:$H, 7, false)</f>
        <v>0.81</v>
      </c>
      <c r="D19" s="19">
        <f>vlookup(concatenate($A$2,$A19, $B$1), 'rq1-raw'!$A:$H, 8, false)</f>
        <v>0.6494517214</v>
      </c>
      <c r="E19" s="19">
        <f>vlookup(concatenate($A$2,$A19, $E$1), 'rq1-raw'!$A:$H, 6, false)</f>
        <v>0.6</v>
      </c>
      <c r="F19" s="19">
        <f>vlookup(concatenate($A$2,$A19, $E$1), 'rq1-raw'!$A:$H, 7, false)</f>
        <v>0.88</v>
      </c>
      <c r="G19" s="19">
        <f>vlookup(concatenate($A$2,$A19, $E$1), 'rq1-raw'!$A:$H, 8, false)</f>
        <v>0.6387798362</v>
      </c>
      <c r="H19" s="19">
        <f>vlookup(concatenate($A$2,$A19, $H$1), 'rq1-raw'!$A:$H, 6, false)</f>
        <v>0.63</v>
      </c>
      <c r="I19" s="19">
        <f>vlookup(concatenate($A$2,$A19, $H$1), 'rq1-raw'!$A:$H, 7, false)</f>
        <v>0.83</v>
      </c>
      <c r="J19" s="19">
        <f>vlookup(concatenate($A$2,$A19, $H$1), 'rq1-raw'!$A:$H, 8, false)</f>
        <v>0.63859459</v>
      </c>
      <c r="K19" s="19">
        <f>vlookup(concatenate($A$2,$A19, $K$1), 'rq1-raw'!$A:$H, 6, false)</f>
        <v>0.65</v>
      </c>
      <c r="L19" s="19">
        <f>vlookup(concatenate($A$2,$A19, $K$1), 'rq1-raw'!$A:$H, 7, false)</f>
        <v>0.86</v>
      </c>
      <c r="M19" s="19">
        <f>vlookup(concatenate($A$2,$A19, $K$1), 'rq1-raw'!$A:$H, 8, false)</f>
        <v>0.6708166167</v>
      </c>
      <c r="N19" s="19">
        <f>vlookup(concatenate($A$2,$A19, $N$1), 'rq1-raw'!$A:$H, 6, false)</f>
        <v>0.63</v>
      </c>
      <c r="O19" s="19">
        <f>vlookup(concatenate($A$2,$A19, $N$1), 'rq1-raw'!$A:$H, 7, false)</f>
        <v>0.96</v>
      </c>
      <c r="P19" s="19">
        <f>vlookup(concatenate($A$2,$A19, $N$1), 'rq1-raw'!$A:$H, 8, false)</f>
        <v>0.67249098</v>
      </c>
      <c r="Q19" s="19">
        <f>vlookup(concatenate($A$2,$A19, $Q$1), 'rq1-raw'!$A:$H, 6, false)</f>
        <v>0.7576508311</v>
      </c>
      <c r="R19" s="19">
        <f>vlookup(concatenate($A$2,$A19, $Q$1), 'rq1-raw'!$A:$H, 7, false)</f>
        <v>0.8202588985</v>
      </c>
      <c r="S19" s="19">
        <f>vlookup(concatenate($A$2,$A19, $Q$1), 'rq1-raw'!$A:$H, 8, false)</f>
        <v>0.7767525848</v>
      </c>
    </row>
    <row r="21">
      <c r="A21" s="2" t="s">
        <v>84</v>
      </c>
    </row>
    <row r="22">
      <c r="A22" s="1" t="s">
        <v>85</v>
      </c>
      <c r="B22" s="19">
        <f>vlookup(concatenate($A$2,$A22, $B$1), 'rq1-raw'!$A:$H, 6, false)</f>
        <v>0.76</v>
      </c>
      <c r="C22" s="19">
        <f>vlookup(concatenate($A$2,$A22, $B$1), 'rq1-raw'!$A:$H, 7, false)</f>
        <v>0.78</v>
      </c>
      <c r="D22" s="19">
        <f>vlookup(concatenate($A$2,$A22, $B$1), 'rq1-raw'!$A:$H, 8, false)</f>
        <v>0.7684566145</v>
      </c>
      <c r="E22" s="19">
        <f>vlookup(concatenate($A$2,$A22, $E$1), 'rq1-raw'!$A:$H, 6, false)</f>
        <v>0.78</v>
      </c>
      <c r="F22" s="19">
        <f>vlookup(concatenate($A$2,$A22, $E$1), 'rq1-raw'!$A:$H, 7, false)</f>
        <v>0.78</v>
      </c>
      <c r="G22" s="19">
        <f>vlookup(concatenate($A$2,$A22, $E$1), 'rq1-raw'!$A:$H, 8, false)</f>
        <v>0.7777719298</v>
      </c>
      <c r="H22" s="19">
        <f>vlookup(concatenate($A$2,$A22, $H$1), 'rq1-raw'!$A:$H, 6, false)</f>
        <v>0.61</v>
      </c>
      <c r="I22" s="19">
        <f>vlookup(concatenate($A$2,$A22, $H$1), 'rq1-raw'!$A:$H, 7, false)</f>
        <v>0.88</v>
      </c>
      <c r="J22" s="19">
        <f>vlookup(concatenate($A$2,$A22, $H$1), 'rq1-raw'!$A:$H, 8, false)</f>
        <v>0.6522759602</v>
      </c>
      <c r="K22" s="19">
        <f>vlookup(concatenate($A$2,$A22, $K$1), 'rq1-raw'!$A:$H, 6, false)</f>
        <v>0.74</v>
      </c>
      <c r="L22" s="19">
        <f>vlookup(concatenate($A$2,$A22, $K$1), 'rq1-raw'!$A:$H, 7, false)</f>
        <v>0.84</v>
      </c>
      <c r="M22" s="19">
        <f>vlookup(concatenate($A$2,$A22, $K$1), 'rq1-raw'!$A:$H, 8, false)</f>
        <v>0.7736486486</v>
      </c>
      <c r="N22" s="19">
        <f>vlookup(concatenate($A$2,$A22, $N$1), 'rq1-raw'!$A:$H, 6, false)</f>
        <v>0.84</v>
      </c>
      <c r="O22" s="19">
        <f>vlookup(concatenate($A$2,$A22, $N$1), 'rq1-raw'!$A:$H, 7, false)</f>
        <v>0.78</v>
      </c>
      <c r="P22" s="19">
        <f>vlookup(concatenate($A$2,$A22, $N$1), 'rq1-raw'!$A:$H, 8, false)</f>
        <v>0.8147581792</v>
      </c>
      <c r="Q22" s="19">
        <f>vlookup(concatenate($A$2,$A22, $Q$1), 'rq1-raw'!$A:$H, 6, false)</f>
        <v>0.813819532</v>
      </c>
      <c r="R22" s="19">
        <f>vlookup(concatenate($A$2,$A22, $Q$1), 'rq1-raw'!$A:$H, 7, false)</f>
        <v>0.8650877193</v>
      </c>
      <c r="S22" s="19">
        <f>vlookup(concatenate($A$2,$A22, $Q$1), 'rq1-raw'!$A:$H, 8, false)</f>
        <v>0.8321403509</v>
      </c>
    </row>
    <row r="23">
      <c r="A23" s="1" t="s">
        <v>87</v>
      </c>
      <c r="B23" s="19">
        <f>vlookup(concatenate($A$2,$A23, $B$1), 'rq1-raw'!$A:$H, 6, false)</f>
        <v>0.71</v>
      </c>
      <c r="C23" s="19">
        <f>vlookup(concatenate($A$2,$A23, $B$1), 'rq1-raw'!$A:$H, 7, false)</f>
        <v>0.79</v>
      </c>
      <c r="D23" s="19">
        <f>vlookup(concatenate($A$2,$A23, $B$1), 'rq1-raw'!$A:$H, 8, false)</f>
        <v>0.7314082687</v>
      </c>
      <c r="E23" s="19">
        <f>vlookup(concatenate($A$2,$A23, $E$1), 'rq1-raw'!$A:$H, 6, false)</f>
        <v>0.69</v>
      </c>
      <c r="F23" s="19">
        <f>vlookup(concatenate($A$2,$A23, $E$1), 'rq1-raw'!$A:$H, 7, false)</f>
        <v>0.81</v>
      </c>
      <c r="G23" s="19">
        <f>vlookup(concatenate($A$2,$A23, $E$1), 'rq1-raw'!$A:$H, 8, false)</f>
        <v>0.7221183834</v>
      </c>
      <c r="H23" s="19">
        <f>vlookup(concatenate($A$2,$A23, $H$1), 'rq1-raw'!$A:$H, 6, false)</f>
        <v>0.61</v>
      </c>
      <c r="I23" s="19">
        <f>vlookup(concatenate($A$2,$A23, $H$1), 'rq1-raw'!$A:$H, 7, false)</f>
        <v>0.88</v>
      </c>
      <c r="J23" s="19">
        <f>vlookup(concatenate($A$2,$A23, $H$1), 'rq1-raw'!$A:$H, 8, false)</f>
        <v>0.6635637382</v>
      </c>
      <c r="K23" s="19">
        <f>vlookup(concatenate($A$2,$A23, $K$1), 'rq1-raw'!$A:$H, 6, false)</f>
        <v>0.88</v>
      </c>
      <c r="L23" s="19">
        <f>vlookup(concatenate($A$2,$A23, $K$1), 'rq1-raw'!$A:$H, 7, false)</f>
        <v>0.77</v>
      </c>
      <c r="M23" s="19">
        <f>vlookup(concatenate($A$2,$A23, $K$1), 'rq1-raw'!$A:$H, 8, false)</f>
        <v>0.8338598191</v>
      </c>
      <c r="N23" s="19">
        <f>vlookup(concatenate($A$2,$A23, $N$1), 'rq1-raw'!$A:$H, 6, false)</f>
        <v>0.91</v>
      </c>
      <c r="O23" s="19">
        <f>vlookup(concatenate($A$2,$A23, $N$1), 'rq1-raw'!$A:$H, 7, false)</f>
        <v>0.94</v>
      </c>
      <c r="P23" s="19">
        <f>vlookup(concatenate($A$2,$A23, $N$1), 'rq1-raw'!$A:$H, 8, false)</f>
        <v>0.9249461671</v>
      </c>
      <c r="Q23" s="19">
        <f>vlookup(concatenate($A$2,$A23, $Q$1), 'rq1-raw'!$A:$H, 6, false)</f>
        <v>0.7979636756</v>
      </c>
      <c r="R23" s="19">
        <f>vlookup(concatenate($A$2,$A23, $Q$1), 'rq1-raw'!$A:$H, 7, false)</f>
        <v>0.8364096477</v>
      </c>
      <c r="S23" s="19">
        <f>vlookup(concatenate($A$2,$A23, $Q$1), 'rq1-raw'!$A:$H, 8, false)</f>
        <v>0.8108514542</v>
      </c>
    </row>
    <row r="24">
      <c r="A24" s="1" t="s">
        <v>88</v>
      </c>
      <c r="B24" s="19">
        <f>vlookup(concatenate($A$2,$A24, $B$1), 'rq1-raw'!$A:$H, 6, false)</f>
        <v>0.69</v>
      </c>
      <c r="C24" s="19">
        <f>vlookup(concatenate($A$2,$A24, $B$1), 'rq1-raw'!$A:$H, 7, false)</f>
        <v>0.71</v>
      </c>
      <c r="D24" s="19">
        <f>vlookup(concatenate($A$2,$A24, $B$1), 'rq1-raw'!$A:$H, 8, false)</f>
        <v>0.6978104575</v>
      </c>
      <c r="E24" s="19">
        <f>vlookup(concatenate($A$2,$A24, $E$1), 'rq1-raw'!$A:$H, 6, false)</f>
        <v>0.67</v>
      </c>
      <c r="F24" s="19">
        <f>vlookup(concatenate($A$2,$A24, $E$1), 'rq1-raw'!$A:$H, 7, false)</f>
        <v>0.75</v>
      </c>
      <c r="G24" s="19">
        <f>vlookup(concatenate($A$2,$A24, $E$1), 'rq1-raw'!$A:$H, 8, false)</f>
        <v>0.6933579336</v>
      </c>
      <c r="H24" s="19">
        <f>vlookup(concatenate($A$2,$A24, $H$1), 'rq1-raw'!$A:$H, 6, false)</f>
        <v>0.58</v>
      </c>
      <c r="I24" s="19">
        <f>vlookup(concatenate($A$2,$A24, $H$1), 'rq1-raw'!$A:$H, 7, false)</f>
        <v>0.79</v>
      </c>
      <c r="J24" s="19">
        <f>vlookup(concatenate($A$2,$A24, $H$1), 'rq1-raw'!$A:$H, 8, false)</f>
        <v>0.6051279956</v>
      </c>
      <c r="K24" s="19">
        <f>vlookup(concatenate($A$2,$A24, $K$1), 'rq1-raw'!$A:$H, 6, false)</f>
        <v>0.81</v>
      </c>
      <c r="L24" s="19">
        <f>vlookup(concatenate($A$2,$A24, $K$1), 'rq1-raw'!$A:$H, 7, false)</f>
        <v>0.73</v>
      </c>
      <c r="M24" s="19">
        <f>vlookup(concatenate($A$2,$A24, $K$1), 'rq1-raw'!$A:$H, 8, false)</f>
        <v>0.7774918301</v>
      </c>
      <c r="N24" s="19">
        <f>vlookup(concatenate($A$2,$A24, $N$1), 'rq1-raw'!$A:$H, 6, false)</f>
        <v>0.87</v>
      </c>
      <c r="O24" s="19">
        <f>vlookup(concatenate($A$2,$A24, $N$1), 'rq1-raw'!$A:$H, 7, false)</f>
        <v>0.83</v>
      </c>
      <c r="P24" s="19">
        <f>vlookup(concatenate($A$2,$A24, $N$1), 'rq1-raw'!$A:$H, 8, false)</f>
        <v>0.8524591503</v>
      </c>
      <c r="Q24" s="19">
        <f>vlookup(concatenate($A$2,$A24, $Q$1), 'rq1-raw'!$A:$H, 6, false)</f>
        <v>0.7944329489</v>
      </c>
      <c r="R24" s="19">
        <f>vlookup(concatenate($A$2,$A24, $Q$1), 'rq1-raw'!$A:$H, 7, false)</f>
        <v>0.821402214</v>
      </c>
      <c r="S24" s="19">
        <f>vlookup(concatenate($A$2,$A24, $Q$1), 'rq1-raw'!$A:$H, 8, false)</f>
        <v>0.8033210332</v>
      </c>
    </row>
    <row r="25">
      <c r="A25" s="1" t="s">
        <v>89</v>
      </c>
      <c r="B25" s="19">
        <f>vlookup(concatenate($A$2,$A25, $B$1), 'rq1-raw'!$A:$H, 6, false)</f>
        <v>0.72</v>
      </c>
      <c r="C25" s="19">
        <f>vlookup(concatenate($A$2,$A25, $B$1), 'rq1-raw'!$A:$H, 7, false)</f>
        <v>0.83</v>
      </c>
      <c r="D25" s="19">
        <f>vlookup(concatenate($A$2,$A25, $B$1), 'rq1-raw'!$A:$H, 8, false)</f>
        <v>0.7539654654</v>
      </c>
      <c r="E25" s="19">
        <f>vlookup(concatenate($A$2,$A25, $E$1), 'rq1-raw'!$A:$H, 6, false)</f>
        <v>0.71</v>
      </c>
      <c r="F25" s="19">
        <f>vlookup(concatenate($A$2,$A25, $E$1), 'rq1-raw'!$A:$H, 7, false)</f>
        <v>0.85</v>
      </c>
      <c r="G25" s="19">
        <f>vlookup(concatenate($A$2,$A25, $E$1), 'rq1-raw'!$A:$H, 8, false)</f>
        <v>0.751345036</v>
      </c>
      <c r="H25" s="19">
        <f>vlookup(concatenate($A$2,$A25, $H$1), 'rq1-raw'!$A:$H, 6, false)</f>
        <v>0.65</v>
      </c>
      <c r="I25" s="19">
        <f>vlookup(concatenate($A$2,$A25, $H$1), 'rq1-raw'!$A:$H, 7, false)</f>
        <v>0.87</v>
      </c>
      <c r="J25" s="19">
        <f>vlookup(concatenate($A$2,$A25, $H$1), 'rq1-raw'!$A:$H, 8, false)</f>
        <v>0.7052544857</v>
      </c>
      <c r="K25" s="19">
        <f>vlookup(concatenate($A$2,$A25, $K$1), 'rq1-raw'!$A:$H, 6, false)</f>
        <v>0.96</v>
      </c>
      <c r="L25" s="19">
        <f>vlookup(concatenate($A$2,$A25, $K$1), 'rq1-raw'!$A:$H, 7, false)</f>
        <v>0.85</v>
      </c>
      <c r="M25" s="19">
        <f>vlookup(concatenate($A$2,$A25, $K$1), 'rq1-raw'!$A:$H, 8, false)</f>
        <v>0.9112029766</v>
      </c>
      <c r="N25" s="19">
        <f>vlookup(concatenate($A$2,$A25, $N$1), 'rq1-raw'!$A:$H, 6, false)</f>
        <v>0.97</v>
      </c>
      <c r="O25" s="19">
        <f>vlookup(concatenate($A$2,$A25, $N$1), 'rq1-raw'!$A:$H, 7, false)</f>
        <v>0.97</v>
      </c>
      <c r="P25" s="19">
        <f>vlookup(concatenate($A$2,$A25, $N$1), 'rq1-raw'!$A:$H, 8, false)</f>
        <v>0.9716467027</v>
      </c>
      <c r="Q25" s="19">
        <f>vlookup(concatenate($A$2,$A25, $Q$1), 'rq1-raw'!$A:$H, 6, false)</f>
        <v>0.8130149808</v>
      </c>
      <c r="R25" s="19">
        <f>vlookup(concatenate($A$2,$A25, $Q$1), 'rq1-raw'!$A:$H, 7, false)</f>
        <v>0.877297786</v>
      </c>
      <c r="S25" s="19">
        <f>vlookup(concatenate($A$2,$A25, $Q$1), 'rq1-raw'!$A:$H, 8, false)</f>
        <v>0.8370348938</v>
      </c>
    </row>
    <row r="26">
      <c r="A26" s="1" t="s">
        <v>91</v>
      </c>
      <c r="B26" s="19">
        <f>vlookup(concatenate($A$2,$A26, $B$1), 'rq1-raw'!$A:$H, 6, false)</f>
        <v>0.72</v>
      </c>
      <c r="C26" s="19">
        <f>vlookup(concatenate($A$2,$A26, $B$1), 'rq1-raw'!$A:$H, 7, false)</f>
        <v>0.8</v>
      </c>
      <c r="D26" s="19">
        <f>vlookup(concatenate($A$2,$A26, $B$1), 'rq1-raw'!$A:$H, 8, false)</f>
        <v>0.740882313</v>
      </c>
      <c r="E26" s="19">
        <f>vlookup(concatenate($A$2,$A26, $E$1), 'rq1-raw'!$A:$H, 6, false)</f>
        <v>0.7</v>
      </c>
      <c r="F26" s="19">
        <f>vlookup(concatenate($A$2,$A26, $E$1), 'rq1-raw'!$A:$H, 7, false)</f>
        <v>0.81</v>
      </c>
      <c r="G26" s="19">
        <f>vlookup(concatenate($A$2,$A26, $E$1), 'rq1-raw'!$A:$H, 8, false)</f>
        <v>0.734897372</v>
      </c>
      <c r="H26" s="19">
        <f>vlookup(concatenate($A$2,$A26, $H$1), 'rq1-raw'!$A:$H, 6, false)</f>
        <v>0.61</v>
      </c>
      <c r="I26" s="19">
        <f>vlookup(concatenate($A$2,$A26, $H$1), 'rq1-raw'!$A:$H, 7, false)</f>
        <v>0.87</v>
      </c>
      <c r="J26" s="19">
        <f>vlookup(concatenate($A$2,$A26, $H$1), 'rq1-raw'!$A:$H, 8, false)</f>
        <v>0.6527855884</v>
      </c>
      <c r="K26" s="19">
        <f>vlookup(concatenate($A$2,$A26, $K$1), 'rq1-raw'!$A:$H, 6, false)</f>
        <v>0.98</v>
      </c>
      <c r="L26" s="19">
        <f>vlookup(concatenate($A$2,$A26, $K$1), 'rq1-raw'!$A:$H, 7, false)</f>
        <v>0.89</v>
      </c>
      <c r="M26" s="19">
        <f>vlookup(concatenate($A$2,$A26, $K$1), 'rq1-raw'!$A:$H, 8, false)</f>
        <v>0.9335409522</v>
      </c>
      <c r="N26" s="19">
        <f>vlookup(concatenate($A$2,$A26, $N$1), 'rq1-raw'!$A:$H, 6, false)</f>
        <v>0.99</v>
      </c>
      <c r="O26" s="19">
        <f>vlookup(concatenate($A$2,$A26, $N$1), 'rq1-raw'!$A:$H, 7, false)</f>
        <v>0.97</v>
      </c>
      <c r="P26" s="19">
        <f>vlookup(concatenate($A$2,$A26, $N$1), 'rq1-raw'!$A:$H, 8, false)</f>
        <v>0.9791201028</v>
      </c>
      <c r="Q26" s="19">
        <f>vlookup(concatenate($A$2,$A26, $Q$1), 'rq1-raw'!$A:$H, 6, false)</f>
        <v>0.8466370057</v>
      </c>
      <c r="R26" s="19">
        <f>vlookup(concatenate($A$2,$A26, $Q$1), 'rq1-raw'!$A:$H, 7, false)</f>
        <v>0.8522431237</v>
      </c>
      <c r="S26" s="19">
        <f>vlookup(concatenate($A$2,$A26, $Q$1), 'rq1-raw'!$A:$H, 8, false)</f>
        <v>0.8466807266</v>
      </c>
    </row>
    <row r="27">
      <c r="A27" s="1" t="s">
        <v>93</v>
      </c>
      <c r="B27" s="19">
        <f>vlookup(concatenate($A$2,$A27, $B$1), 'rq1-raw'!$A:$H, 6, false)</f>
        <v>0.73</v>
      </c>
      <c r="C27" s="19">
        <f>vlookup(concatenate($A$2,$A27, $B$1), 'rq1-raw'!$A:$H, 7, false)</f>
        <v>0.8</v>
      </c>
      <c r="D27" s="19">
        <f>vlookup(concatenate($A$2,$A27, $B$1), 'rq1-raw'!$A:$H, 8, false)</f>
        <v>0.7536412907</v>
      </c>
      <c r="E27" s="19">
        <f>vlookup(concatenate($A$2,$A27, $E$1), 'rq1-raw'!$A:$H, 6, false)</f>
        <v>0.72</v>
      </c>
      <c r="F27" s="19">
        <f>vlookup(concatenate($A$2,$A27, $E$1), 'rq1-raw'!$A:$H, 7, false)</f>
        <v>0.81</v>
      </c>
      <c r="G27" s="19">
        <f>vlookup(concatenate($A$2,$A27, $E$1), 'rq1-raw'!$A:$H, 8, false)</f>
        <v>0.751255632</v>
      </c>
      <c r="H27" s="19">
        <f>vlookup(concatenate($A$2,$A27, $H$1), 'rq1-raw'!$A:$H, 6, false)</f>
        <v>0.63</v>
      </c>
      <c r="I27" s="19">
        <f>vlookup(concatenate($A$2,$A27, $H$1), 'rq1-raw'!$A:$H, 7, false)</f>
        <v>0.85</v>
      </c>
      <c r="J27" s="19">
        <f>vlookup(concatenate($A$2,$A27, $H$1), 'rq1-raw'!$A:$H, 8, false)</f>
        <v>0.6700620301</v>
      </c>
      <c r="K27" s="19">
        <f>vlookup(concatenate($A$2,$A27, $K$1), 'rq1-raw'!$A:$H, 6, false)</f>
        <v>0.9</v>
      </c>
      <c r="L27" s="19">
        <f>vlookup(concatenate($A$2,$A27, $K$1), 'rq1-raw'!$A:$H, 7, false)</f>
        <v>0.79</v>
      </c>
      <c r="M27" s="19">
        <f>vlookup(concatenate($A$2,$A27, $K$1), 'rq1-raw'!$A:$H, 8, false)</f>
        <v>0.8534981203</v>
      </c>
      <c r="N27" s="19">
        <f>vlookup(concatenate($A$2,$A27, $N$1), 'rq1-raw'!$A:$H, 6, false)</f>
        <v>0.94</v>
      </c>
      <c r="O27" s="19">
        <f>vlookup(concatenate($A$2,$A27, $N$1), 'rq1-raw'!$A:$H, 7, false)</f>
        <v>0.94</v>
      </c>
      <c r="P27" s="19">
        <f>vlookup(concatenate($A$2,$A27, $N$1), 'rq1-raw'!$A:$H, 8, false)</f>
        <v>0.9401954887</v>
      </c>
      <c r="Q27" s="19">
        <f>vlookup(concatenate($A$2,$A27, $Q$1), 'rq1-raw'!$A:$H, 6, false)</f>
        <v>0.8135108175</v>
      </c>
      <c r="R27" s="19">
        <f>vlookup(concatenate($A$2,$A27, $Q$1), 'rq1-raw'!$A:$H, 7, false)</f>
        <v>0.8966486233</v>
      </c>
      <c r="S27" s="19">
        <f>vlookup(concatenate($A$2,$A27, $Q$1), 'rq1-raw'!$A:$H, 8, false)</f>
        <v>0.8439652691</v>
      </c>
    </row>
    <row r="30">
      <c r="B30" s="2"/>
      <c r="C30" s="2"/>
      <c r="D30" s="2"/>
      <c r="E30" s="2"/>
      <c r="F30" s="2"/>
      <c r="G30" s="2"/>
      <c r="H30" s="2"/>
      <c r="I30" s="2"/>
      <c r="J30" s="2"/>
      <c r="K30" s="2"/>
    </row>
  </sheetData>
  <mergeCells count="6">
    <mergeCell ref="B1:D1"/>
    <mergeCell ref="E1:G1"/>
    <mergeCell ref="H1:J1"/>
    <mergeCell ref="K1:M1"/>
    <mergeCell ref="N1:P1"/>
    <mergeCell ref="Q1:S1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6.86"/>
  </cols>
  <sheetData>
    <row r="1">
      <c r="B1" s="21" t="s">
        <v>171</v>
      </c>
      <c r="E1" s="21" t="s">
        <v>172</v>
      </c>
      <c r="H1" s="21" t="s">
        <v>173</v>
      </c>
      <c r="K1" s="21" t="s">
        <v>174</v>
      </c>
      <c r="N1" s="21" t="s">
        <v>175</v>
      </c>
      <c r="P1" s="21"/>
      <c r="Q1" s="21" t="s">
        <v>176</v>
      </c>
    </row>
    <row r="2">
      <c r="A2" s="2" t="s">
        <v>147</v>
      </c>
      <c r="B2" s="22" t="s">
        <v>136</v>
      </c>
      <c r="C2" s="22" t="s">
        <v>137</v>
      </c>
      <c r="D2" s="22" t="s">
        <v>138</v>
      </c>
      <c r="E2" s="22" t="s">
        <v>136</v>
      </c>
      <c r="F2" s="22" t="s">
        <v>137</v>
      </c>
      <c r="G2" s="22" t="s">
        <v>138</v>
      </c>
      <c r="H2" s="22" t="s">
        <v>136</v>
      </c>
      <c r="I2" s="22" t="s">
        <v>137</v>
      </c>
      <c r="J2" s="22" t="s">
        <v>138</v>
      </c>
      <c r="K2" s="22" t="s">
        <v>136</v>
      </c>
      <c r="L2" s="22" t="s">
        <v>137</v>
      </c>
      <c r="M2" s="22" t="s">
        <v>138</v>
      </c>
      <c r="N2" s="22" t="s">
        <v>136</v>
      </c>
      <c r="O2" s="22" t="s">
        <v>137</v>
      </c>
      <c r="P2" s="22" t="s">
        <v>138</v>
      </c>
      <c r="Q2" s="22" t="s">
        <v>136</v>
      </c>
      <c r="R2" s="22" t="s">
        <v>137</v>
      </c>
      <c r="S2" s="22" t="s">
        <v>138</v>
      </c>
    </row>
    <row r="3">
      <c r="A3" s="2" t="s">
        <v>57</v>
      </c>
      <c r="B3" s="23">
        <f>average('rq1-results-all'!B$4:B$10)</f>
        <v>0.8542857143</v>
      </c>
      <c r="C3" s="23">
        <f>average('rq1-results-all'!C$4:C$10)</f>
        <v>0.9357142857</v>
      </c>
      <c r="D3" s="23">
        <f>average('rq1-results-all'!D$4:D$10)</f>
        <v>0.8861451559</v>
      </c>
      <c r="E3" s="23">
        <f>average('rq1-results-all'!E$4:E$10)</f>
        <v>0.8428571429</v>
      </c>
      <c r="F3" s="23">
        <f>average('rq1-results-all'!F$4:F$10)</f>
        <v>0.9528571429</v>
      </c>
      <c r="G3" s="23">
        <f>average('rq1-results-all'!G$4:G$10)</f>
        <v>0.8866636133</v>
      </c>
      <c r="H3" s="23">
        <f>average('rq1-results-all'!H$4:H$10)</f>
        <v>0.6157142857</v>
      </c>
      <c r="I3" s="23">
        <f>average('rq1-results-all'!I$4:I$10)</f>
        <v>0.9485714286</v>
      </c>
      <c r="J3" s="23">
        <f>average('rq1-results-all'!J$4:J$10)</f>
        <v>0.6718659185</v>
      </c>
      <c r="K3" s="23">
        <f>average('rq1-results-all'!K$4:K$10)</f>
        <v>0.9042857143</v>
      </c>
      <c r="L3" s="23">
        <f>average('rq1-results-all'!L$4:L$10)</f>
        <v>0.9185714286</v>
      </c>
      <c r="M3" s="23">
        <f>average('rq1-results-all'!M$4:M$10)</f>
        <v>0.9108310693</v>
      </c>
      <c r="N3" s="23">
        <f>average('rq1-results-all'!N$4:N$10)</f>
        <v>0.9271428571</v>
      </c>
      <c r="O3" s="23">
        <f>average('rq1-results-all'!O$4:O$10)</f>
        <v>0.94</v>
      </c>
      <c r="P3" s="23">
        <f>average('rq1-results-all'!P$4:P$10)</f>
        <v>0.932840086</v>
      </c>
      <c r="Q3" s="23">
        <f>average('rq1-results-all'!Q$4:Q$10)</f>
        <v>0.8652397246</v>
      </c>
      <c r="R3" s="23">
        <f>average('rq1-results-all'!R$4:R$10)</f>
        <v>0.943625046</v>
      </c>
      <c r="S3" s="23">
        <f>average('rq1-results-all'!S$4:S$10)</f>
        <v>0.8971752684</v>
      </c>
    </row>
    <row r="4">
      <c r="A4" s="2" t="s">
        <v>73</v>
      </c>
      <c r="B4" s="23">
        <f>average('rq1-results-all'!B$13:B$19)</f>
        <v>0.7514285714</v>
      </c>
      <c r="C4" s="23">
        <f>average('rq1-results-all'!C$13:C$19)</f>
        <v>0.88</v>
      </c>
      <c r="D4" s="23">
        <f>average('rq1-results-all'!D$13:D$19)</f>
        <v>0.7914000545</v>
      </c>
      <c r="E4" s="23">
        <f>average('rq1-results-all'!E$13:E$19)</f>
        <v>0.74</v>
      </c>
      <c r="F4" s="23">
        <f>average('rq1-results-all'!F$13:F$19)</f>
        <v>0.8942857143</v>
      </c>
      <c r="G4" s="23">
        <f>average('rq1-results-all'!G$13:G$19)</f>
        <v>0.7872134813</v>
      </c>
      <c r="H4" s="23">
        <f>average('rq1-results-all'!H$13:H$19)</f>
        <v>0.6442857143</v>
      </c>
      <c r="I4" s="23">
        <f>average('rq1-results-all'!I$13:I$19)</f>
        <v>0.9428571429</v>
      </c>
      <c r="J4" s="23">
        <f>average('rq1-results-all'!J$13:J$19)</f>
        <v>0.7068152264</v>
      </c>
      <c r="K4" s="23">
        <f>average('rq1-results-all'!K$13:K$19)</f>
        <v>0.8985714286</v>
      </c>
      <c r="L4" s="23">
        <f>average('rq1-results-all'!L$13:L$19)</f>
        <v>0.8328571429</v>
      </c>
      <c r="M4" s="23">
        <f>average('rq1-results-all'!M$13:M$19)</f>
        <v>0.8631074108</v>
      </c>
      <c r="N4" s="23">
        <f>average('rq1-results-all'!N$13:N$19)</f>
        <v>0.9157142857</v>
      </c>
      <c r="O4" s="23">
        <f>average('rq1-results-all'!O$13:O$19)</f>
        <v>0.9</v>
      </c>
      <c r="P4" s="23">
        <f>average('rq1-results-all'!P$13:P$19)</f>
        <v>0.9044852997</v>
      </c>
      <c r="Q4" s="23">
        <f>average('rq1-results-all'!Q$13:Q$19)</f>
        <v>0.7984687023</v>
      </c>
      <c r="R4" s="23">
        <f>average('rq1-results-all'!R$13:R$19)</f>
        <v>0.8550610056</v>
      </c>
      <c r="S4" s="23">
        <f>average('rq1-results-all'!S$13:S$19)</f>
        <v>0.817707187</v>
      </c>
    </row>
    <row r="5">
      <c r="A5" s="2" t="s">
        <v>84</v>
      </c>
      <c r="B5" s="23">
        <f>average('rq1-results-all'!B$22:B$27)</f>
        <v>0.7766666667</v>
      </c>
      <c r="C5" s="23">
        <f>average('rq1-results-all'!C$22:C$27)</f>
        <v>0.8583333333</v>
      </c>
      <c r="D5" s="23">
        <f>average('rq1-results-all'!D$22:D$27)</f>
        <v>0.8057675265</v>
      </c>
      <c r="E5" s="23">
        <f>average('rq1-results-all'!E$22:E$27)</f>
        <v>0.7716666667</v>
      </c>
      <c r="F5" s="23">
        <f>average('rq1-results-all'!F$22:F$27)</f>
        <v>0.865</v>
      </c>
      <c r="G5" s="23">
        <f>average('rq1-results-all'!G$22:G$27)</f>
        <v>0.8053652044</v>
      </c>
      <c r="H5" s="23">
        <f>average('rq1-results-all'!H$22:H$27)</f>
        <v>0.6133333333</v>
      </c>
      <c r="I5" s="23">
        <f>average('rq1-results-all'!I$22:I$27)</f>
        <v>0.94</v>
      </c>
      <c r="J5" s="23">
        <f>average('rq1-results-all'!J$22:J$27)</f>
        <v>0.6735045081</v>
      </c>
      <c r="K5" s="23">
        <f>average('rq1-results-all'!K$22:K$27)</f>
        <v>0.915</v>
      </c>
      <c r="L5" s="23">
        <f>average('rq1-results-all'!L$22:L$27)</f>
        <v>0.8633333333</v>
      </c>
      <c r="M5" s="23">
        <f>average('rq1-results-all'!M$22:M$27)</f>
        <v>0.8906507007</v>
      </c>
      <c r="N5" s="23">
        <f>average('rq1-results-all'!N$22:N$27)</f>
        <v>0.95</v>
      </c>
      <c r="O5" s="23">
        <f>average('rq1-results-all'!O$22:O$27)</f>
        <v>0.935</v>
      </c>
      <c r="P5" s="23">
        <f>average('rq1-results-all'!P$22:P$27)</f>
        <v>0.9424575619</v>
      </c>
      <c r="Q5" s="23">
        <f>average('rq1-results-all'!Q$22:Q$27)</f>
        <v>0.814235384</v>
      </c>
      <c r="R5" s="23">
        <f>average('rq1-results-all'!R$22:R$27)</f>
        <v>0.8635285883</v>
      </c>
      <c r="S5" s="23">
        <f>average('rq1-results-all'!S$22:S$27)</f>
        <v>0.8321384076</v>
      </c>
    </row>
    <row r="6">
      <c r="A6" s="2" t="s">
        <v>177</v>
      </c>
      <c r="B6" s="23">
        <f t="shared" ref="B6:S6" si="1">average(B3:B5)</f>
        <v>0.7941269841</v>
      </c>
      <c r="C6" s="23">
        <f t="shared" si="1"/>
        <v>0.8913492063</v>
      </c>
      <c r="D6" s="23">
        <f t="shared" si="1"/>
        <v>0.8277709123</v>
      </c>
      <c r="E6" s="23">
        <f t="shared" si="1"/>
        <v>0.7848412698</v>
      </c>
      <c r="F6" s="23">
        <f t="shared" si="1"/>
        <v>0.904047619</v>
      </c>
      <c r="G6" s="23">
        <f t="shared" si="1"/>
        <v>0.8264140997</v>
      </c>
      <c r="H6" s="23">
        <f t="shared" si="1"/>
        <v>0.6244444444</v>
      </c>
      <c r="I6" s="23">
        <f t="shared" si="1"/>
        <v>0.9438095238</v>
      </c>
      <c r="J6" s="23">
        <f t="shared" si="1"/>
        <v>0.6840618843</v>
      </c>
      <c r="K6" s="23">
        <f t="shared" si="1"/>
        <v>0.905952381</v>
      </c>
      <c r="L6" s="23">
        <f t="shared" si="1"/>
        <v>0.8715873016</v>
      </c>
      <c r="M6" s="23">
        <f t="shared" si="1"/>
        <v>0.8881963936</v>
      </c>
      <c r="N6" s="23">
        <f t="shared" si="1"/>
        <v>0.930952381</v>
      </c>
      <c r="O6" s="23">
        <f t="shared" si="1"/>
        <v>0.925</v>
      </c>
      <c r="P6" s="23">
        <f t="shared" si="1"/>
        <v>0.9265943159</v>
      </c>
      <c r="Q6" s="23">
        <f t="shared" si="1"/>
        <v>0.8259812703</v>
      </c>
      <c r="R6" s="23">
        <f t="shared" si="1"/>
        <v>0.88740488</v>
      </c>
      <c r="S6" s="23">
        <f t="shared" si="1"/>
        <v>0.8490069543</v>
      </c>
    </row>
    <row r="7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</row>
    <row r="8">
      <c r="B8" s="21" t="s">
        <v>171</v>
      </c>
      <c r="E8" s="21" t="s">
        <v>172</v>
      </c>
      <c r="H8" s="21" t="s">
        <v>173</v>
      </c>
      <c r="K8" s="21" t="s">
        <v>174</v>
      </c>
      <c r="N8" s="21" t="s">
        <v>175</v>
      </c>
      <c r="P8" s="21"/>
      <c r="Q8" s="21" t="s">
        <v>176</v>
      </c>
    </row>
    <row r="9">
      <c r="A9" s="2" t="s">
        <v>45</v>
      </c>
      <c r="B9" s="22" t="s">
        <v>136</v>
      </c>
      <c r="C9" s="22" t="s">
        <v>137</v>
      </c>
      <c r="D9" s="22" t="s">
        <v>138</v>
      </c>
      <c r="E9" s="22" t="s">
        <v>136</v>
      </c>
      <c r="F9" s="22" t="s">
        <v>137</v>
      </c>
      <c r="G9" s="22" t="s">
        <v>138</v>
      </c>
      <c r="H9" s="22" t="s">
        <v>136</v>
      </c>
      <c r="I9" s="22" t="s">
        <v>137</v>
      </c>
      <c r="J9" s="22" t="s">
        <v>138</v>
      </c>
      <c r="K9" s="22" t="s">
        <v>136</v>
      </c>
      <c r="L9" s="22" t="s">
        <v>137</v>
      </c>
      <c r="M9" s="22" t="s">
        <v>138</v>
      </c>
      <c r="N9" s="22" t="s">
        <v>136</v>
      </c>
      <c r="O9" s="22" t="s">
        <v>137</v>
      </c>
      <c r="P9" s="22" t="s">
        <v>138</v>
      </c>
      <c r="Q9" s="22" t="s">
        <v>136</v>
      </c>
      <c r="R9" s="22" t="s">
        <v>137</v>
      </c>
      <c r="S9" s="22" t="s">
        <v>138</v>
      </c>
    </row>
    <row r="10">
      <c r="A10" s="2" t="s">
        <v>57</v>
      </c>
      <c r="B10" s="23">
        <f>average('rq1-results-apache'!B$4:B$10)</f>
        <v>0.86</v>
      </c>
      <c r="C10" s="23">
        <f>average('rq1-results-apache'!C$4:C$10)</f>
        <v>0.9285714286</v>
      </c>
      <c r="D10" s="23">
        <f>average('rq1-results-apache'!D$4:D$10)</f>
        <v>0.8876124823</v>
      </c>
      <c r="E10" s="23">
        <f>average('rq1-results-apache'!E$4:E$10)</f>
        <v>0.8514285714</v>
      </c>
      <c r="F10" s="23">
        <f>average('rq1-results-apache'!F$4:F$10)</f>
        <v>0.9428571429</v>
      </c>
      <c r="G10" s="23">
        <f>average('rq1-results-apache'!G$4:G$10)</f>
        <v>0.887209072</v>
      </c>
      <c r="H10" s="23">
        <f>average('rq1-results-apache'!H$4:H$10)</f>
        <v>0.6671428571</v>
      </c>
      <c r="I10" s="23">
        <f>average('rq1-results-apache'!I$4:I$10)</f>
        <v>0.9414285714</v>
      </c>
      <c r="J10" s="23">
        <f>average('rq1-results-apache'!J$4:J$10)</f>
        <v>0.7240280216</v>
      </c>
      <c r="K10" s="23">
        <f>average('rq1-results-apache'!K$4:K$10)</f>
        <v>0.8942857143</v>
      </c>
      <c r="L10" s="23">
        <f>average('rq1-results-apache'!L$4:L$10)</f>
        <v>0.9071428571</v>
      </c>
      <c r="M10" s="23">
        <f>average('rq1-results-apache'!M$4:M$10)</f>
        <v>0.8981951656</v>
      </c>
      <c r="N10" s="23">
        <f>average('rq1-results-apache'!N$4:N$10)</f>
        <v>0.9185714286</v>
      </c>
      <c r="O10" s="23">
        <f>average('rq1-results-apache'!O$4:O$10)</f>
        <v>0.9328571429</v>
      </c>
      <c r="P10" s="23">
        <f>average('rq1-results-apache'!P$4:P$10)</f>
        <v>0.9242311997</v>
      </c>
      <c r="Q10" s="23">
        <f>average('rq1-results-apache'!Q$4:Q$10)</f>
        <v>0.8829193162</v>
      </c>
      <c r="R10" s="23">
        <f>average('rq1-results-apache'!R$4:R$10)</f>
        <v>0.9238827022</v>
      </c>
      <c r="S10" s="23">
        <f>average('rq1-results-apache'!S$4:S$10)</f>
        <v>0.8997504575</v>
      </c>
    </row>
    <row r="11">
      <c r="A11" s="2" t="s">
        <v>73</v>
      </c>
      <c r="B11" s="23">
        <f>average('rq1-results-apache'!B$13:B$19)</f>
        <v>0.78</v>
      </c>
      <c r="C11" s="23">
        <f>average('rq1-results-apache'!C$13:C$19)</f>
        <v>0.85</v>
      </c>
      <c r="D11" s="23">
        <f>average('rq1-results-apache'!D$13:D$19)</f>
        <v>0.8044239438</v>
      </c>
      <c r="E11" s="23">
        <f>average('rq1-results-apache'!E$13:E$19)</f>
        <v>0.7771428571</v>
      </c>
      <c r="F11" s="23">
        <f>average('rq1-results-apache'!F$13:F$19)</f>
        <v>0.8585714286</v>
      </c>
      <c r="G11" s="23">
        <f>average('rq1-results-apache'!G$13:G$19)</f>
        <v>0.8050763822</v>
      </c>
      <c r="H11" s="23">
        <f>average('rq1-results-apache'!H$13:H$19)</f>
        <v>0.64</v>
      </c>
      <c r="I11" s="23">
        <f>average('rq1-results-apache'!I$13:I$19)</f>
        <v>0.9171428571</v>
      </c>
      <c r="J11" s="23">
        <f>average('rq1-results-apache'!J$13:J$19)</f>
        <v>0.6963379542</v>
      </c>
      <c r="K11" s="23">
        <f>average('rq1-results-apache'!K$13:K$19)</f>
        <v>0.9257142857</v>
      </c>
      <c r="L11" s="23">
        <f>average('rq1-results-apache'!L$13:L$19)</f>
        <v>0.86</v>
      </c>
      <c r="M11" s="23">
        <f>average('rq1-results-apache'!M$13:M$19)</f>
        <v>0.8921817947</v>
      </c>
      <c r="N11" s="23">
        <f>average('rq1-results-apache'!N$13:N$19)</f>
        <v>0.9342857143</v>
      </c>
      <c r="O11" s="23">
        <f>average('rq1-results-apache'!O$13:O$19)</f>
        <v>0.9085714286</v>
      </c>
      <c r="P11" s="23">
        <f>average('rq1-results-apache'!P$13:P$19)</f>
        <v>0.9207349635</v>
      </c>
      <c r="Q11" s="23">
        <f>average('rq1-results-apache'!Q$13:Q$19)</f>
        <v>0.8590882129</v>
      </c>
      <c r="R11" s="23">
        <f>average('rq1-results-apache'!R$13:R$19)</f>
        <v>0.9046981232</v>
      </c>
      <c r="S11" s="23">
        <f>average('rq1-results-apache'!S$13:S$19)</f>
        <v>0.8770426626</v>
      </c>
    </row>
    <row r="12">
      <c r="A12" s="2" t="s">
        <v>84</v>
      </c>
      <c r="B12" s="23">
        <f>average('rq1-results-apache'!B$22:B$27)</f>
        <v>0.8216666667</v>
      </c>
      <c r="C12" s="23">
        <f>average('rq1-results-apache'!C$22:C$27)</f>
        <v>0.8833333333</v>
      </c>
      <c r="D12" s="23">
        <f>average('rq1-results-apache'!D$22:D$27)</f>
        <v>0.8462232576</v>
      </c>
      <c r="E12" s="23">
        <f>average('rq1-results-apache'!E$22:E$27)</f>
        <v>0.8216666667</v>
      </c>
      <c r="F12" s="23">
        <f>average('rq1-results-apache'!F$22:F$27)</f>
        <v>0.88</v>
      </c>
      <c r="G12" s="23">
        <f>average('rq1-results-apache'!G$22:G$27)</f>
        <v>0.8427334291</v>
      </c>
      <c r="H12" s="23">
        <f>average('rq1-results-apache'!H$22:H$27)</f>
        <v>0.6716666667</v>
      </c>
      <c r="I12" s="23">
        <f>average('rq1-results-apache'!I$22:I$27)</f>
        <v>0.9383333333</v>
      </c>
      <c r="J12" s="23">
        <f>average('rq1-results-apache'!J$22:J$27)</f>
        <v>0.7381896932</v>
      </c>
      <c r="K12" s="23">
        <f>average('rq1-results-apache'!K$22:K$27)</f>
        <v>0.9533333333</v>
      </c>
      <c r="L12" s="23">
        <f>average('rq1-results-apache'!L$22:L$27)</f>
        <v>0.895</v>
      </c>
      <c r="M12" s="23">
        <f>average('rq1-results-apache'!M$22:M$27)</f>
        <v>0.9255112622</v>
      </c>
      <c r="N12" s="23">
        <f>average('rq1-results-apache'!N$22:N$27)</f>
        <v>0.9683333333</v>
      </c>
      <c r="O12" s="23">
        <f>average('rq1-results-apache'!O$22:O$27)</f>
        <v>0.9533333333</v>
      </c>
      <c r="P12" s="23">
        <f>average('rq1-results-apache'!P$22:P$27)</f>
        <v>0.9615302291</v>
      </c>
      <c r="Q12" s="23">
        <f>average('rq1-results-apache'!Q$22:Q$27)</f>
        <v>0.8858187163</v>
      </c>
      <c r="R12" s="23">
        <f>average('rq1-results-apache'!R$22:R$27)</f>
        <v>0.9031285961</v>
      </c>
      <c r="S12" s="23">
        <f>average('rq1-results-apache'!S$22:S$27)</f>
        <v>0.8920504187</v>
      </c>
    </row>
    <row r="13">
      <c r="A13" s="2" t="s">
        <v>177</v>
      </c>
      <c r="B13" s="23">
        <f t="shared" ref="B13:S13" si="2">average(B10:B12)</f>
        <v>0.8205555556</v>
      </c>
      <c r="C13" s="23">
        <f t="shared" si="2"/>
        <v>0.8873015873</v>
      </c>
      <c r="D13" s="23">
        <f t="shared" si="2"/>
        <v>0.8460865612</v>
      </c>
      <c r="E13" s="23">
        <f t="shared" si="2"/>
        <v>0.8167460317</v>
      </c>
      <c r="F13" s="23">
        <f t="shared" si="2"/>
        <v>0.8938095238</v>
      </c>
      <c r="G13" s="23">
        <f t="shared" si="2"/>
        <v>0.8450062944</v>
      </c>
      <c r="H13" s="23">
        <f t="shared" si="2"/>
        <v>0.6596031746</v>
      </c>
      <c r="I13" s="23">
        <f t="shared" si="2"/>
        <v>0.9323015873</v>
      </c>
      <c r="J13" s="23">
        <f t="shared" si="2"/>
        <v>0.7195185563</v>
      </c>
      <c r="K13" s="23">
        <f t="shared" si="2"/>
        <v>0.9244444444</v>
      </c>
      <c r="L13" s="23">
        <f t="shared" si="2"/>
        <v>0.8873809524</v>
      </c>
      <c r="M13" s="23">
        <f t="shared" si="2"/>
        <v>0.9052960742</v>
      </c>
      <c r="N13" s="23">
        <f t="shared" si="2"/>
        <v>0.9403968254</v>
      </c>
      <c r="O13" s="23">
        <f t="shared" si="2"/>
        <v>0.9315873016</v>
      </c>
      <c r="P13" s="23">
        <f t="shared" si="2"/>
        <v>0.9354987974</v>
      </c>
      <c r="Q13" s="23">
        <f t="shared" si="2"/>
        <v>0.8759420818</v>
      </c>
      <c r="R13" s="23">
        <f t="shared" si="2"/>
        <v>0.9105698072</v>
      </c>
      <c r="S13" s="23">
        <f t="shared" si="2"/>
        <v>0.8896145129</v>
      </c>
    </row>
    <row r="14">
      <c r="A14" s="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</row>
    <row r="15">
      <c r="B15" s="21" t="s">
        <v>171</v>
      </c>
      <c r="E15" s="21" t="s">
        <v>172</v>
      </c>
      <c r="H15" s="21" t="s">
        <v>173</v>
      </c>
      <c r="K15" s="21" t="s">
        <v>174</v>
      </c>
      <c r="N15" s="21" t="s">
        <v>175</v>
      </c>
      <c r="P15" s="21"/>
      <c r="Q15" s="21" t="s">
        <v>176</v>
      </c>
    </row>
    <row r="16">
      <c r="A16" s="2" t="s">
        <v>46</v>
      </c>
      <c r="B16" s="22" t="s">
        <v>136</v>
      </c>
      <c r="C16" s="22" t="s">
        <v>137</v>
      </c>
      <c r="D16" s="22" t="s">
        <v>138</v>
      </c>
      <c r="E16" s="22" t="s">
        <v>136</v>
      </c>
      <c r="F16" s="22" t="s">
        <v>137</v>
      </c>
      <c r="G16" s="22" t="s">
        <v>138</v>
      </c>
      <c r="H16" s="22" t="s">
        <v>136</v>
      </c>
      <c r="I16" s="22" t="s">
        <v>137</v>
      </c>
      <c r="J16" s="22" t="s">
        <v>138</v>
      </c>
      <c r="K16" s="22" t="s">
        <v>136</v>
      </c>
      <c r="L16" s="22" t="s">
        <v>137</v>
      </c>
      <c r="M16" s="22" t="s">
        <v>138</v>
      </c>
      <c r="N16" s="22" t="s">
        <v>136</v>
      </c>
      <c r="O16" s="22" t="s">
        <v>137</v>
      </c>
      <c r="P16" s="22" t="s">
        <v>138</v>
      </c>
      <c r="Q16" s="22" t="s">
        <v>136</v>
      </c>
      <c r="R16" s="22" t="s">
        <v>137</v>
      </c>
      <c r="S16" s="22" t="s">
        <v>138</v>
      </c>
    </row>
    <row r="17">
      <c r="A17" s="2" t="s">
        <v>57</v>
      </c>
      <c r="B17" s="23">
        <f>average('rq1-results-github'!B$4:B$10)</f>
        <v>0.8528571429</v>
      </c>
      <c r="C17" s="23">
        <f>average('rq1-results-github'!C$4:C$10)</f>
        <v>0.9357142857</v>
      </c>
      <c r="D17" s="23">
        <f>average('rq1-results-github'!D$4:D$10)</f>
        <v>0.8850592803</v>
      </c>
      <c r="E17" s="23">
        <f>average('rq1-results-github'!E$4:E$10)</f>
        <v>0.8428571429</v>
      </c>
      <c r="F17" s="23">
        <f>average('rq1-results-github'!F$4:F$10)</f>
        <v>0.95</v>
      </c>
      <c r="G17" s="23">
        <f>average('rq1-results-github'!G$4:G$10)</f>
        <v>0.8847984021</v>
      </c>
      <c r="H17" s="23">
        <f>average('rq1-results-github'!H$4:H$10)</f>
        <v>0.5985714286</v>
      </c>
      <c r="I17" s="23">
        <f>average('rq1-results-github'!I$4:I$10)</f>
        <v>0.9485714286</v>
      </c>
      <c r="J17" s="23">
        <f>average('rq1-results-github'!J$4:J$10)</f>
        <v>0.6547910349</v>
      </c>
      <c r="K17" s="23">
        <f>average('rq1-results-github'!K$4:K$10)</f>
        <v>0.9042857143</v>
      </c>
      <c r="L17" s="23">
        <f>average('rq1-results-github'!L$4:L$10)</f>
        <v>0.9157142857</v>
      </c>
      <c r="M17" s="23">
        <f>average('rq1-results-github'!M$4:M$10)</f>
        <v>0.9088687028</v>
      </c>
      <c r="N17" s="23">
        <f>average('rq1-results-github'!N$4:N$10)</f>
        <v>0.9242857143</v>
      </c>
      <c r="O17" s="23">
        <f>average('rq1-results-github'!O$4:O$10)</f>
        <v>0.9357142857</v>
      </c>
      <c r="P17" s="23">
        <f>average('rq1-results-github'!P$4:P$10)</f>
        <v>0.9268313623</v>
      </c>
      <c r="Q17" s="23">
        <f>average('rq1-results-github'!Q$4:Q$10)</f>
        <v>0.8806761072</v>
      </c>
      <c r="R17" s="23">
        <f>average('rq1-results-github'!R$4:R$10)</f>
        <v>0.9286689725</v>
      </c>
      <c r="S17" s="23">
        <f>average('rq1-results-github'!S$4:S$10)</f>
        <v>0.9005184479</v>
      </c>
    </row>
    <row r="18">
      <c r="A18" s="2" t="s">
        <v>73</v>
      </c>
      <c r="B18" s="23">
        <f>average('rq1-results-github'!B$13:B$19)</f>
        <v>0.7585714286</v>
      </c>
      <c r="C18" s="23">
        <f>average('rq1-results-github'!C$13:C$19)</f>
        <v>0.8842857143</v>
      </c>
      <c r="D18" s="23">
        <f>average('rq1-results-github'!D$13:D$19)</f>
        <v>0.799905061</v>
      </c>
      <c r="E18" s="23">
        <f>average('rq1-results-github'!E$13:E$19)</f>
        <v>0.7457142857</v>
      </c>
      <c r="F18" s="23">
        <f>average('rq1-results-github'!F$13:F$19)</f>
        <v>0.8985714286</v>
      </c>
      <c r="G18" s="23">
        <f>average('rq1-results-github'!G$13:G$19)</f>
        <v>0.79558123</v>
      </c>
      <c r="H18" s="23">
        <f>average('rq1-results-github'!H$13:H$19)</f>
        <v>0.6614285714</v>
      </c>
      <c r="I18" s="23">
        <f>average('rq1-results-github'!I$13:I$19)</f>
        <v>0.9414285714</v>
      </c>
      <c r="J18" s="23">
        <f>average('rq1-results-github'!J$13:J$19)</f>
        <v>0.7217393101</v>
      </c>
      <c r="K18" s="23">
        <f>average('rq1-results-github'!K$13:K$19)</f>
        <v>0.89</v>
      </c>
      <c r="L18" s="23">
        <f>average('rq1-results-github'!L$13:L$19)</f>
        <v>0.8342857143</v>
      </c>
      <c r="M18" s="23">
        <f>average('rq1-results-github'!M$13:M$19)</f>
        <v>0.8603358332</v>
      </c>
      <c r="N18" s="23">
        <f>average('rq1-results-github'!N$13:N$19)</f>
        <v>0.9128571429</v>
      </c>
      <c r="O18" s="23">
        <f>average('rq1-results-github'!O$13:O$19)</f>
        <v>0.89</v>
      </c>
      <c r="P18" s="23">
        <f>average('rq1-results-github'!P$13:P$19)</f>
        <v>0.8976878878</v>
      </c>
      <c r="Q18" s="23">
        <f>average('rq1-results-github'!Q$13:Q$19)</f>
        <v>0.8028187419</v>
      </c>
      <c r="R18" s="23">
        <f>average('rq1-results-github'!R$13:R$19)</f>
        <v>0.8786527104</v>
      </c>
      <c r="S18" s="23">
        <f>average('rq1-results-github'!S$13:S$19)</f>
        <v>0.8299003798</v>
      </c>
    </row>
    <row r="19">
      <c r="A19" s="2" t="s">
        <v>84</v>
      </c>
      <c r="B19" s="23">
        <f>average('rq1-results-github'!B$22:B$27)</f>
        <v>0.7833333333</v>
      </c>
      <c r="C19" s="23">
        <f>average('rq1-results-github'!C$22:C$27)</f>
        <v>0.8616666667</v>
      </c>
      <c r="D19" s="23">
        <f>average('rq1-results-github'!D$22:D$27)</f>
        <v>0.8109043665</v>
      </c>
      <c r="E19" s="23">
        <f>average('rq1-results-github'!E$22:E$27)</f>
        <v>0.7783333333</v>
      </c>
      <c r="F19" s="23">
        <f>average('rq1-results-github'!F$22:F$27)</f>
        <v>0.8683333333</v>
      </c>
      <c r="G19" s="23">
        <f>average('rq1-results-github'!G$22:G$27)</f>
        <v>0.8109223072</v>
      </c>
      <c r="H19" s="23">
        <f>average('rq1-results-github'!H$22:H$27)</f>
        <v>0.6133333333</v>
      </c>
      <c r="I19" s="23">
        <f>average('rq1-results-github'!I$22:I$27)</f>
        <v>0.9383333333</v>
      </c>
      <c r="J19" s="23">
        <f>average('rq1-results-github'!J$22:J$27)</f>
        <v>0.6728845643</v>
      </c>
      <c r="K19" s="23">
        <f>average('rq1-results-github'!K$22:K$27)</f>
        <v>0.9133333333</v>
      </c>
      <c r="L19" s="23">
        <f>average('rq1-results-github'!L$22:L$27)</f>
        <v>0.8466666667</v>
      </c>
      <c r="M19" s="23">
        <f>average('rq1-results-github'!M$22:M$27)</f>
        <v>0.8829441923</v>
      </c>
      <c r="N19" s="23">
        <f>average('rq1-results-github'!N$22:N$27)</f>
        <v>0.945</v>
      </c>
      <c r="O19" s="23">
        <f>average('rq1-results-github'!O$22:O$27)</f>
        <v>0.925</v>
      </c>
      <c r="P19" s="23">
        <f>average('rq1-results-github'!P$22:P$27)</f>
        <v>0.9358530006</v>
      </c>
      <c r="Q19" s="23">
        <f>average('rq1-results-github'!Q$22:Q$27)</f>
        <v>0.8252431509</v>
      </c>
      <c r="R19" s="23">
        <f>average('rq1-results-github'!R$22:R$27)</f>
        <v>0.8596156429</v>
      </c>
      <c r="S19" s="23">
        <f>average('rq1-results-github'!S$22:S$27)</f>
        <v>0.8373034276</v>
      </c>
    </row>
    <row r="20">
      <c r="A20" s="2" t="s">
        <v>177</v>
      </c>
      <c r="B20" s="23">
        <f t="shared" ref="B20:S20" si="3">average(B17:B19)</f>
        <v>0.7982539683</v>
      </c>
      <c r="C20" s="23">
        <f t="shared" si="3"/>
        <v>0.8938888889</v>
      </c>
      <c r="D20" s="23">
        <f t="shared" si="3"/>
        <v>0.8319562359</v>
      </c>
      <c r="E20" s="23">
        <f t="shared" si="3"/>
        <v>0.788968254</v>
      </c>
      <c r="F20" s="23">
        <f t="shared" si="3"/>
        <v>0.9056349206</v>
      </c>
      <c r="G20" s="23">
        <f t="shared" si="3"/>
        <v>0.8304339798</v>
      </c>
      <c r="H20" s="23">
        <f t="shared" si="3"/>
        <v>0.6244444444</v>
      </c>
      <c r="I20" s="23">
        <f t="shared" si="3"/>
        <v>0.9427777778</v>
      </c>
      <c r="J20" s="23">
        <f t="shared" si="3"/>
        <v>0.6831383031</v>
      </c>
      <c r="K20" s="23">
        <f t="shared" si="3"/>
        <v>0.9025396825</v>
      </c>
      <c r="L20" s="23">
        <f t="shared" si="3"/>
        <v>0.8655555556</v>
      </c>
      <c r="M20" s="23">
        <f t="shared" si="3"/>
        <v>0.8840495761</v>
      </c>
      <c r="N20" s="23">
        <f t="shared" si="3"/>
        <v>0.9273809524</v>
      </c>
      <c r="O20" s="23">
        <f t="shared" si="3"/>
        <v>0.9169047619</v>
      </c>
      <c r="P20" s="23">
        <f t="shared" si="3"/>
        <v>0.9201240836</v>
      </c>
      <c r="Q20" s="23">
        <f t="shared" si="3"/>
        <v>0.836246</v>
      </c>
      <c r="R20" s="23">
        <f t="shared" si="3"/>
        <v>0.8889791086</v>
      </c>
      <c r="S20" s="23">
        <f t="shared" si="3"/>
        <v>0.8559074184</v>
      </c>
    </row>
    <row r="21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</row>
    <row r="22">
      <c r="B22" s="21" t="s">
        <v>171</v>
      </c>
      <c r="E22" s="21" t="s">
        <v>172</v>
      </c>
      <c r="H22" s="21" t="s">
        <v>173</v>
      </c>
      <c r="K22" s="21" t="s">
        <v>174</v>
      </c>
      <c r="N22" s="21" t="s">
        <v>175</v>
      </c>
      <c r="P22" s="21"/>
      <c r="Q22" s="21" t="s">
        <v>176</v>
      </c>
    </row>
    <row r="23">
      <c r="A23" s="2" t="s">
        <v>47</v>
      </c>
      <c r="B23" s="22" t="s">
        <v>136</v>
      </c>
      <c r="C23" s="22" t="s">
        <v>137</v>
      </c>
      <c r="D23" s="22" t="s">
        <v>138</v>
      </c>
      <c r="E23" s="22" t="s">
        <v>136</v>
      </c>
      <c r="F23" s="22" t="s">
        <v>137</v>
      </c>
      <c r="G23" s="22" t="s">
        <v>138</v>
      </c>
      <c r="H23" s="22" t="s">
        <v>136</v>
      </c>
      <c r="I23" s="22" t="s">
        <v>137</v>
      </c>
      <c r="J23" s="22" t="s">
        <v>138</v>
      </c>
      <c r="K23" s="22" t="s">
        <v>136</v>
      </c>
      <c r="L23" s="22" t="s">
        <v>137</v>
      </c>
      <c r="M23" s="22" t="s">
        <v>138</v>
      </c>
      <c r="N23" s="22" t="s">
        <v>136</v>
      </c>
      <c r="O23" s="22" t="s">
        <v>137</v>
      </c>
      <c r="P23" s="22" t="s">
        <v>138</v>
      </c>
      <c r="Q23" s="22" t="s">
        <v>136</v>
      </c>
      <c r="R23" s="22" t="s">
        <v>137</v>
      </c>
      <c r="S23" s="22" t="s">
        <v>138</v>
      </c>
    </row>
    <row r="24">
      <c r="A24" s="2" t="s">
        <v>57</v>
      </c>
      <c r="B24" s="23">
        <f>average('rq1-results-fdroid'!B$4:B$10)</f>
        <v>0.8885714286</v>
      </c>
      <c r="C24" s="23">
        <f>average('rq1-results-fdroid'!C$4:C$10)</f>
        <v>0.9442857143</v>
      </c>
      <c r="D24" s="23">
        <f>average('rq1-results-fdroid'!D$4:D$10)</f>
        <v>0.9073319679</v>
      </c>
      <c r="E24" s="23">
        <f>average('rq1-results-fdroid'!E$4:E$10)</f>
        <v>0.8757142857</v>
      </c>
      <c r="F24" s="23">
        <f>average('rq1-results-fdroid'!F$4:F$10)</f>
        <v>0.9642857143</v>
      </c>
      <c r="G24" s="23">
        <f>average('rq1-results-fdroid'!G$4:G$10)</f>
        <v>0.9088732889</v>
      </c>
      <c r="H24" s="23">
        <f>average('rq1-results-fdroid'!H$4:H$10)</f>
        <v>0.7671428571</v>
      </c>
      <c r="I24" s="23">
        <f>average('rq1-results-fdroid'!I$4:I$10)</f>
        <v>0.8642857143</v>
      </c>
      <c r="J24" s="23">
        <f>average('rq1-results-fdroid'!J$4:J$10)</f>
        <v>0.7999484321</v>
      </c>
      <c r="K24" s="23">
        <f>average('rq1-results-fdroid'!K$4:K$10)</f>
        <v>0.9042857143</v>
      </c>
      <c r="L24" s="23">
        <f>average('rq1-results-fdroid'!L$4:L$10)</f>
        <v>0.9585714286</v>
      </c>
      <c r="M24" s="23">
        <f>average('rq1-results-fdroid'!M$4:M$10)</f>
        <v>0.9232924054</v>
      </c>
      <c r="N24" s="23">
        <f>average('rq1-results-fdroid'!N$4:N$10)</f>
        <v>0.92</v>
      </c>
      <c r="O24" s="23">
        <f>average('rq1-results-fdroid'!O$4:O$10)</f>
        <v>0.97</v>
      </c>
      <c r="P24" s="23">
        <f>average('rq1-results-fdroid'!P$4:P$10)</f>
        <v>0.9389540105</v>
      </c>
      <c r="Q24" s="23">
        <f>average('rq1-results-fdroid'!Q$4:Q$10)</f>
        <v>0.8837168878</v>
      </c>
      <c r="R24" s="23">
        <f>average('rq1-results-fdroid'!R$4:R$10)</f>
        <v>0.9501426412</v>
      </c>
      <c r="S24" s="23">
        <f>average('rq1-results-fdroid'!S$4:S$10)</f>
        <v>0.9095461895</v>
      </c>
    </row>
    <row r="25">
      <c r="A25" s="2" t="s">
        <v>73</v>
      </c>
      <c r="B25" s="23">
        <f>average('rq1-results-fdroid'!B$13:B$19)</f>
        <v>0.68</v>
      </c>
      <c r="C25" s="23">
        <f>average('rq1-results-fdroid'!C$13:C$19)</f>
        <v>0.7628571429</v>
      </c>
      <c r="D25" s="23">
        <f>average('rq1-results-fdroid'!D$13:D$19)</f>
        <v>0.6969573205</v>
      </c>
      <c r="E25" s="23">
        <f>average('rq1-results-fdroid'!E$13:E$19)</f>
        <v>0.66</v>
      </c>
      <c r="F25" s="23">
        <f>average('rq1-results-fdroid'!F$13:F$19)</f>
        <v>0.8128571429</v>
      </c>
      <c r="G25" s="23">
        <f>average('rq1-results-fdroid'!G$13:G$19)</f>
        <v>0.6901928188</v>
      </c>
      <c r="H25" s="23">
        <f>average('rq1-results-fdroid'!H$13:H$19)</f>
        <v>0.6214285714</v>
      </c>
      <c r="I25" s="23">
        <f>average('rq1-results-fdroid'!I$13:I$19)</f>
        <v>0.8071428571</v>
      </c>
      <c r="J25" s="23">
        <f>average('rq1-results-fdroid'!J$13:J$19)</f>
        <v>0.6367516228</v>
      </c>
      <c r="K25" s="23">
        <f>average('rq1-results-fdroid'!K$13:K$19)</f>
        <v>0.85</v>
      </c>
      <c r="L25" s="23">
        <f>average('rq1-results-fdroid'!L$13:L$19)</f>
        <v>0.7771428571</v>
      </c>
      <c r="M25" s="23">
        <f>average('rq1-results-fdroid'!M$13:M$19)</f>
        <v>0.8046347345</v>
      </c>
      <c r="N25" s="23">
        <f>average('rq1-results-fdroid'!N$13:N$19)</f>
        <v>0.8685714286</v>
      </c>
      <c r="O25" s="23">
        <f>average('rq1-results-fdroid'!O$13:O$19)</f>
        <v>0.8757142857</v>
      </c>
      <c r="P25" s="23">
        <f>average('rq1-results-fdroid'!P$13:P$19)</f>
        <v>0.8488642471</v>
      </c>
      <c r="Q25" s="23">
        <f>average('rq1-results-fdroid'!Q$13:Q$19)</f>
        <v>0.8134447816</v>
      </c>
      <c r="R25" s="23">
        <f>average('rq1-results-fdroid'!R$13:R$19)</f>
        <v>0.8595507634</v>
      </c>
      <c r="S25" s="23">
        <f>average('rq1-results-fdroid'!S$13:S$19)</f>
        <v>0.8296119335</v>
      </c>
    </row>
    <row r="26">
      <c r="A26" s="2" t="s">
        <v>84</v>
      </c>
      <c r="B26" s="23">
        <f>average('rq1-results-fdroid'!B$22:B$27)</f>
        <v>0.7216666667</v>
      </c>
      <c r="C26" s="23">
        <f>average('rq1-results-fdroid'!C$22:C$27)</f>
        <v>0.785</v>
      </c>
      <c r="D26" s="23">
        <f>average('rq1-results-fdroid'!D$22:D$27)</f>
        <v>0.7410274017</v>
      </c>
      <c r="E26" s="23">
        <f>average('rq1-results-fdroid'!E$22:E$27)</f>
        <v>0.7116666667</v>
      </c>
      <c r="F26" s="23">
        <f>average('rq1-results-fdroid'!F$22:F$27)</f>
        <v>0.8016666667</v>
      </c>
      <c r="G26" s="23">
        <f>average('rq1-results-fdroid'!G$22:G$27)</f>
        <v>0.7384577145</v>
      </c>
      <c r="H26" s="23">
        <f>average('rq1-results-fdroid'!H$22:H$27)</f>
        <v>0.615</v>
      </c>
      <c r="I26" s="23">
        <f>average('rq1-results-fdroid'!I$22:I$27)</f>
        <v>0.8566666667</v>
      </c>
      <c r="J26" s="23">
        <f>average('rq1-results-fdroid'!J$22:J$27)</f>
        <v>0.6581782997</v>
      </c>
      <c r="K26" s="23">
        <f>average('rq1-results-fdroid'!K$22:K$27)</f>
        <v>0.8783333333</v>
      </c>
      <c r="L26" s="23">
        <f>average('rq1-results-fdroid'!L$22:L$27)</f>
        <v>0.8116666667</v>
      </c>
      <c r="M26" s="23">
        <f>average('rq1-results-fdroid'!M$22:M$27)</f>
        <v>0.8472070578</v>
      </c>
      <c r="N26" s="23">
        <f>average('rq1-results-fdroid'!N$22:N$27)</f>
        <v>0.92</v>
      </c>
      <c r="O26" s="23">
        <f>average('rq1-results-fdroid'!O$22:O$27)</f>
        <v>0.905</v>
      </c>
      <c r="P26" s="23">
        <f>average('rq1-results-fdroid'!P$22:P$27)</f>
        <v>0.9138542985</v>
      </c>
      <c r="Q26" s="23">
        <f>average('rq1-results-fdroid'!Q$22:Q$27)</f>
        <v>0.8132298267</v>
      </c>
      <c r="R26" s="23">
        <f>average('rq1-results-fdroid'!R$22:R$27)</f>
        <v>0.858181519</v>
      </c>
      <c r="S26" s="23">
        <f>average('rq1-results-fdroid'!S$22:S$27)</f>
        <v>0.8289989546</v>
      </c>
    </row>
    <row r="27">
      <c r="A27" s="2" t="s">
        <v>177</v>
      </c>
      <c r="B27" s="23">
        <f t="shared" ref="B27:S27" si="4">average(B24:B26)</f>
        <v>0.7634126984</v>
      </c>
      <c r="C27" s="23">
        <f t="shared" si="4"/>
        <v>0.8307142857</v>
      </c>
      <c r="D27" s="23">
        <f t="shared" si="4"/>
        <v>0.78177223</v>
      </c>
      <c r="E27" s="23">
        <f t="shared" si="4"/>
        <v>0.7491269841</v>
      </c>
      <c r="F27" s="23">
        <f t="shared" si="4"/>
        <v>0.8596031746</v>
      </c>
      <c r="G27" s="23">
        <f t="shared" si="4"/>
        <v>0.7791746074</v>
      </c>
      <c r="H27" s="23">
        <f t="shared" si="4"/>
        <v>0.6678571429</v>
      </c>
      <c r="I27" s="23">
        <f t="shared" si="4"/>
        <v>0.8426984127</v>
      </c>
      <c r="J27" s="23">
        <f t="shared" si="4"/>
        <v>0.6982927848</v>
      </c>
      <c r="K27" s="23">
        <f t="shared" si="4"/>
        <v>0.8775396825</v>
      </c>
      <c r="L27" s="23">
        <f t="shared" si="4"/>
        <v>0.8491269841</v>
      </c>
      <c r="M27" s="23">
        <f t="shared" si="4"/>
        <v>0.8583780659</v>
      </c>
      <c r="N27" s="23">
        <f t="shared" si="4"/>
        <v>0.9028571429</v>
      </c>
      <c r="O27" s="23">
        <f t="shared" si="4"/>
        <v>0.9169047619</v>
      </c>
      <c r="P27" s="23">
        <f t="shared" si="4"/>
        <v>0.9005575187</v>
      </c>
      <c r="Q27" s="23">
        <f t="shared" si="4"/>
        <v>0.8367971654</v>
      </c>
      <c r="R27" s="23">
        <f t="shared" si="4"/>
        <v>0.8892916412</v>
      </c>
      <c r="S27" s="23">
        <f t="shared" si="4"/>
        <v>0.8560523592</v>
      </c>
    </row>
    <row r="28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</row>
    <row r="29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</row>
    <row r="30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</row>
    <row r="33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</row>
    <row r="37"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</row>
    <row r="38"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</row>
    <row r="39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</row>
    <row r="40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</row>
    <row r="41"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</row>
    <row r="46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</row>
    <row r="47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</row>
    <row r="48"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</row>
    <row r="49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</row>
    <row r="50"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</row>
    <row r="51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</row>
    <row r="5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</row>
    <row r="53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</row>
    <row r="54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</row>
    <row r="55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</row>
    <row r="56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</row>
    <row r="57"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</row>
    <row r="58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</row>
    <row r="59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</row>
    <row r="60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</row>
    <row r="61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</row>
    <row r="6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</row>
    <row r="63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</row>
    <row r="64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</row>
    <row r="65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</row>
    <row r="66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</row>
    <row r="67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</row>
    <row r="68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</row>
    <row r="69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</row>
    <row r="70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</row>
    <row r="71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</row>
    <row r="7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</row>
    <row r="73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</row>
    <row r="74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</row>
    <row r="75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</row>
    <row r="76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</row>
    <row r="77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</row>
    <row r="78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</row>
    <row r="79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</row>
    <row r="80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</row>
    <row r="81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</row>
    <row r="8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</row>
    <row r="83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</row>
    <row r="84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</row>
    <row r="85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</row>
    <row r="86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</row>
    <row r="87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</row>
    <row r="88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</row>
    <row r="89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</row>
    <row r="90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</row>
    <row r="9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</row>
    <row r="9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</row>
    <row r="93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</row>
    <row r="94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</row>
    <row r="95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</row>
    <row r="96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</row>
    <row r="97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</row>
    <row r="98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</row>
    <row r="99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</row>
    <row r="100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</row>
    <row r="101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</row>
    <row r="102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</row>
    <row r="103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</row>
    <row r="104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</row>
    <row r="105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</row>
    <row r="106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</row>
    <row r="107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</row>
    <row r="108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</row>
    <row r="109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</row>
    <row r="110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</row>
    <row r="111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</row>
    <row r="112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</row>
    <row r="113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</row>
    <row r="114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</row>
    <row r="115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</row>
    <row r="116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</row>
    <row r="117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</row>
    <row r="118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</row>
    <row r="119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</row>
    <row r="120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</row>
    <row r="121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</row>
    <row r="122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</row>
    <row r="123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</row>
    <row r="124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</row>
    <row r="125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</row>
    <row r="126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</row>
    <row r="127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</row>
    <row r="128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</row>
    <row r="129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</row>
    <row r="130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</row>
    <row r="131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</row>
    <row r="132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</row>
    <row r="133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</row>
    <row r="134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</row>
    <row r="135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</row>
    <row r="136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</row>
    <row r="137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</row>
    <row r="138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</row>
    <row r="139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</row>
    <row r="140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</row>
    <row r="141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</row>
    <row r="142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</row>
    <row r="143"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</row>
    <row r="144"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</row>
    <row r="145"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</row>
    <row r="146"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</row>
    <row r="147"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</row>
    <row r="148"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</row>
    <row r="149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</row>
    <row r="150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</row>
    <row r="151"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</row>
    <row r="152"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</row>
    <row r="153"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</row>
    <row r="154"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</row>
    <row r="155"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</row>
    <row r="156"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</row>
    <row r="157"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</row>
    <row r="158"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</row>
    <row r="159"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</row>
    <row r="160"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</row>
    <row r="161"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</row>
    <row r="162"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</row>
    <row r="163"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</row>
    <row r="164"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</row>
    <row r="165"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</row>
    <row r="166"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</row>
    <row r="167"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</row>
    <row r="168"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</row>
    <row r="169"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</row>
    <row r="170"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</row>
    <row r="171"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</row>
    <row r="172"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</row>
    <row r="173"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</row>
    <row r="174"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</row>
    <row r="175"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</row>
    <row r="176"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</row>
    <row r="177"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</row>
    <row r="178"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</row>
    <row r="179"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</row>
    <row r="180"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</row>
    <row r="181"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</row>
    <row r="182"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</row>
    <row r="183"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</row>
    <row r="184"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</row>
    <row r="185"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</row>
    <row r="186"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</row>
    <row r="187"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</row>
    <row r="188"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</row>
    <row r="189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</row>
    <row r="190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</row>
    <row r="191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</row>
    <row r="192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</row>
    <row r="193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</row>
    <row r="194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</row>
    <row r="195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</row>
    <row r="196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</row>
    <row r="197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</row>
    <row r="198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</row>
    <row r="199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</row>
    <row r="200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</row>
    <row r="201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</row>
    <row r="202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</row>
    <row r="203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</row>
    <row r="204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</row>
    <row r="205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</row>
    <row r="206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</row>
    <row r="207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</row>
    <row r="208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</row>
    <row r="209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</row>
    <row r="210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</row>
    <row r="211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</row>
    <row r="212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</row>
    <row r="213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</row>
    <row r="214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</row>
    <row r="215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</row>
    <row r="216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</row>
    <row r="217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</row>
    <row r="218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</row>
    <row r="219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</row>
    <row r="220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</row>
    <row r="221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</row>
    <row r="222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</row>
    <row r="223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</row>
    <row r="224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</row>
    <row r="225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</row>
    <row r="226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</row>
    <row r="227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</row>
    <row r="228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</row>
    <row r="229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</row>
    <row r="230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</row>
    <row r="231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</row>
    <row r="232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</row>
    <row r="233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</row>
    <row r="234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</row>
    <row r="235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</row>
    <row r="236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</row>
    <row r="237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</row>
    <row r="238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</row>
    <row r="239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</row>
    <row r="240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</row>
    <row r="241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</row>
    <row r="242"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</row>
    <row r="243"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</row>
    <row r="244"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</row>
    <row r="245"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</row>
    <row r="246"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</row>
    <row r="247"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</row>
    <row r="248"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</row>
    <row r="249"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</row>
    <row r="250"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</row>
    <row r="251"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</row>
    <row r="252"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</row>
    <row r="253"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</row>
    <row r="254"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</row>
    <row r="255"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</row>
    <row r="256"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</row>
    <row r="257"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</row>
    <row r="258"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</row>
    <row r="259"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</row>
    <row r="260"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</row>
    <row r="261"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</row>
    <row r="262"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</row>
    <row r="263"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</row>
    <row r="264"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</row>
    <row r="304"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</row>
    <row r="305"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</row>
    <row r="306"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</row>
    <row r="307"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</row>
    <row r="308"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</row>
    <row r="309"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</row>
    <row r="310"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</row>
    <row r="311"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</row>
    <row r="312"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</row>
    <row r="313"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</row>
    <row r="314"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</row>
    <row r="315"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</row>
    <row r="316"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</row>
    <row r="317"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</row>
    <row r="318"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</row>
    <row r="319"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</row>
    <row r="320"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</row>
    <row r="321"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</row>
    <row r="322"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</row>
    <row r="323"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</row>
    <row r="324"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</row>
    <row r="325"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</row>
    <row r="326"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</row>
    <row r="327"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</row>
    <row r="328"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</row>
    <row r="329"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</row>
    <row r="330"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</row>
    <row r="331"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</row>
    <row r="332"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</row>
    <row r="333"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</row>
    <row r="334"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</row>
    <row r="335"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</row>
    <row r="336"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</row>
    <row r="337"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</row>
    <row r="338"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</row>
    <row r="339"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</row>
    <row r="340"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</row>
    <row r="341"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</row>
    <row r="342"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</row>
    <row r="343"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</row>
    <row r="344"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</row>
    <row r="345"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</row>
    <row r="346"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</row>
    <row r="347"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</row>
    <row r="348"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</row>
    <row r="349"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</row>
    <row r="350"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</row>
    <row r="351"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</row>
    <row r="352"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</row>
    <row r="353"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</row>
    <row r="354"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</row>
    <row r="355"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</row>
    <row r="356"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</row>
    <row r="357"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</row>
    <row r="358"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</row>
    <row r="359"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</row>
    <row r="360"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</row>
    <row r="361"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</row>
    <row r="362"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</row>
    <row r="363"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</row>
    <row r="364"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</row>
    <row r="365"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</row>
    <row r="366"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</row>
    <row r="367"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</row>
    <row r="368"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</row>
    <row r="369"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</row>
    <row r="370"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</row>
    <row r="371"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</row>
    <row r="372"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</row>
    <row r="373"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</row>
    <row r="374"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</row>
    <row r="375"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</row>
    <row r="376"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</row>
    <row r="377"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</row>
    <row r="378"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</row>
    <row r="379"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</row>
    <row r="380"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</row>
    <row r="381"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</row>
    <row r="382"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</row>
    <row r="383"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</row>
    <row r="384"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</row>
    <row r="385"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</row>
    <row r="386"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</row>
    <row r="387"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</row>
    <row r="388"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</row>
    <row r="389"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</row>
    <row r="390"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</row>
    <row r="391"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</row>
    <row r="392"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</row>
    <row r="393"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</row>
    <row r="394"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</row>
    <row r="395"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</row>
    <row r="396"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</row>
    <row r="397"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</row>
    <row r="398"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</row>
    <row r="399"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</row>
    <row r="400"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</row>
    <row r="401"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</row>
    <row r="402"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</row>
    <row r="403"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</row>
    <row r="404"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</row>
    <row r="405"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</row>
    <row r="406"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</row>
    <row r="407"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</row>
    <row r="408"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</row>
    <row r="409"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</row>
    <row r="410"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</row>
    <row r="411"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</row>
    <row r="412"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</row>
    <row r="413"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</row>
    <row r="414"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</row>
    <row r="415"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</row>
    <row r="416"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</row>
    <row r="417"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</row>
    <row r="418"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</row>
    <row r="419"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</row>
    <row r="420"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</row>
    <row r="421"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</row>
    <row r="422"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</row>
    <row r="423"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</row>
    <row r="424"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</row>
    <row r="425"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</row>
    <row r="426"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</row>
    <row r="427"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</row>
    <row r="428"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</row>
    <row r="429"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</row>
    <row r="430"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</row>
    <row r="431"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</row>
    <row r="432"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</row>
    <row r="433"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</row>
    <row r="434"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</row>
    <row r="435"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</row>
    <row r="436"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</row>
    <row r="437"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</row>
    <row r="438"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</row>
    <row r="439"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</row>
    <row r="440"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</row>
    <row r="441"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</row>
    <row r="442"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</row>
    <row r="443"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</row>
    <row r="444"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</row>
    <row r="445"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</row>
    <row r="446"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</row>
    <row r="447"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</row>
    <row r="448"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</row>
    <row r="449"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</row>
    <row r="450"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</row>
    <row r="451"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</row>
    <row r="452"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</row>
    <row r="453"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</row>
    <row r="454"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</row>
    <row r="455"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</row>
    <row r="456"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</row>
    <row r="457"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</row>
    <row r="458"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</row>
    <row r="459"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</row>
    <row r="460"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</row>
    <row r="461"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</row>
    <row r="462"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</row>
    <row r="463"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</row>
    <row r="464"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</row>
    <row r="465"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</row>
    <row r="466"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</row>
    <row r="467"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</row>
    <row r="468"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</row>
    <row r="469"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</row>
    <row r="470"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</row>
    <row r="471"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</row>
    <row r="472"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</row>
    <row r="473"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</row>
    <row r="474"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</row>
    <row r="475"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</row>
    <row r="476"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</row>
    <row r="477"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</row>
    <row r="478"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</row>
    <row r="479"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</row>
    <row r="480"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</row>
    <row r="481"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</row>
    <row r="482"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</row>
    <row r="483"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</row>
    <row r="484"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</row>
    <row r="485"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</row>
    <row r="486"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</row>
    <row r="487"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</row>
    <row r="488"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</row>
    <row r="489"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</row>
    <row r="490"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</row>
    <row r="491"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</row>
    <row r="492"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</row>
    <row r="493"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</row>
    <row r="494"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</row>
    <row r="495"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</row>
    <row r="496"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</row>
    <row r="497"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</row>
    <row r="498"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</row>
    <row r="499"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</row>
    <row r="500"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</row>
    <row r="501"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</row>
    <row r="502"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</row>
    <row r="503"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</row>
    <row r="504"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</row>
    <row r="505"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</row>
    <row r="506"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</row>
    <row r="507"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</row>
    <row r="508"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</row>
    <row r="509"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</row>
    <row r="510"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</row>
    <row r="511"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</row>
    <row r="512"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</row>
    <row r="513"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</row>
    <row r="514"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</row>
    <row r="515"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</row>
    <row r="516"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</row>
    <row r="517"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</row>
    <row r="518"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</row>
    <row r="519"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</row>
    <row r="520"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</row>
    <row r="521"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</row>
    <row r="522"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</row>
    <row r="523"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</row>
    <row r="524"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</row>
    <row r="525"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</row>
    <row r="526"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</row>
    <row r="527"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</row>
    <row r="528"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</row>
    <row r="529"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</row>
    <row r="530"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</row>
    <row r="531"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</row>
    <row r="532"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</row>
    <row r="533"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</row>
    <row r="534"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</row>
    <row r="535"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</row>
    <row r="536"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</row>
    <row r="537"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</row>
    <row r="538"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</row>
    <row r="539"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</row>
    <row r="540"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</row>
    <row r="541"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</row>
    <row r="542"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</row>
    <row r="543"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</row>
    <row r="544"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</row>
    <row r="545"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</row>
    <row r="546"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</row>
    <row r="547"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</row>
    <row r="548"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</row>
    <row r="549"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</row>
    <row r="550"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</row>
    <row r="551"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</row>
    <row r="552"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</row>
    <row r="553"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</row>
    <row r="554"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</row>
    <row r="555"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</row>
    <row r="556"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</row>
    <row r="557"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</row>
    <row r="558"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</row>
    <row r="559"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</row>
    <row r="560"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</row>
    <row r="561"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</row>
    <row r="562"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</row>
    <row r="563"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</row>
    <row r="564"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</row>
    <row r="565"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</row>
    <row r="566"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</row>
    <row r="567"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</row>
    <row r="568"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</row>
    <row r="569"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</row>
    <row r="570"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</row>
    <row r="571"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</row>
    <row r="572"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</row>
    <row r="573"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</row>
    <row r="574"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</row>
    <row r="575"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</row>
    <row r="576"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</row>
    <row r="577"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</row>
    <row r="578"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</row>
    <row r="579"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</row>
    <row r="580"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</row>
    <row r="581"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</row>
    <row r="582"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</row>
    <row r="583"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</row>
    <row r="584"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</row>
    <row r="585"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</row>
    <row r="586"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</row>
    <row r="587"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</row>
    <row r="588"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</row>
    <row r="589"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</row>
    <row r="590"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</row>
    <row r="591"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</row>
    <row r="592"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</row>
    <row r="593"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</row>
    <row r="594"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</row>
    <row r="595"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</row>
    <row r="596"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</row>
    <row r="597"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</row>
    <row r="598"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</row>
    <row r="599"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</row>
    <row r="600"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</row>
    <row r="601"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</row>
    <row r="602"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</row>
    <row r="603"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</row>
    <row r="604"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</row>
    <row r="605"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</row>
    <row r="606"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</row>
    <row r="607"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</row>
    <row r="608"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</row>
    <row r="609"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</row>
    <row r="610"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</row>
    <row r="611"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</row>
    <row r="612"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</row>
    <row r="613"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</row>
    <row r="614"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</row>
    <row r="615"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</row>
    <row r="616"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</row>
    <row r="617"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</row>
    <row r="618"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</row>
    <row r="619"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</row>
    <row r="620"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</row>
    <row r="621"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</row>
    <row r="622"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</row>
    <row r="623"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</row>
    <row r="624"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</row>
    <row r="625"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</row>
    <row r="626"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</row>
    <row r="627"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</row>
    <row r="628"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</row>
    <row r="629"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</row>
    <row r="630"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</row>
    <row r="631"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</row>
    <row r="632"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</row>
    <row r="633"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</row>
    <row r="634"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</row>
    <row r="635"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</row>
    <row r="636"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</row>
    <row r="637"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</row>
    <row r="638"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</row>
    <row r="639"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</row>
    <row r="640"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</row>
    <row r="641"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</row>
    <row r="642"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</row>
    <row r="643"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</row>
    <row r="644"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</row>
    <row r="645"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</row>
    <row r="646"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</row>
    <row r="647"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</row>
    <row r="648"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</row>
    <row r="649"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</row>
    <row r="650"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</row>
    <row r="651"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</row>
    <row r="652"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</row>
    <row r="653"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</row>
    <row r="654"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</row>
    <row r="655"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</row>
    <row r="656"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</row>
    <row r="657"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</row>
    <row r="658"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</row>
    <row r="659"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</row>
    <row r="660"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</row>
    <row r="661"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</row>
    <row r="662"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</row>
    <row r="663"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</row>
    <row r="664"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</row>
    <row r="665"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</row>
    <row r="666"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</row>
    <row r="667"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</row>
    <row r="668"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</row>
    <row r="669"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</row>
    <row r="670"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</row>
    <row r="671"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</row>
    <row r="672"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</row>
    <row r="673"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</row>
    <row r="674"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</row>
    <row r="675"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</row>
    <row r="676"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</row>
    <row r="677"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</row>
    <row r="678"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</row>
    <row r="679"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</row>
    <row r="680"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</row>
    <row r="681"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</row>
    <row r="682"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</row>
    <row r="683"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</row>
    <row r="684"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</row>
    <row r="685"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</row>
    <row r="686"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</row>
    <row r="687"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</row>
    <row r="688"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</row>
    <row r="689"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</row>
    <row r="690"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</row>
    <row r="691"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</row>
    <row r="692"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</row>
    <row r="693"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</row>
    <row r="694"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</row>
    <row r="695"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</row>
    <row r="696"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</row>
    <row r="697"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</row>
    <row r="698"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</row>
    <row r="699"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</row>
    <row r="700"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</row>
    <row r="701"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</row>
    <row r="702"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</row>
    <row r="703"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</row>
    <row r="704"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</row>
    <row r="705"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</row>
    <row r="706"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</row>
    <row r="707"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</row>
    <row r="708"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</row>
    <row r="709"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</row>
    <row r="710"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</row>
    <row r="711"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</row>
    <row r="712"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</row>
    <row r="713"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</row>
    <row r="714"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</row>
    <row r="715"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</row>
    <row r="716"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</row>
    <row r="717"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</row>
    <row r="718"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</row>
    <row r="719"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</row>
    <row r="720"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</row>
    <row r="721"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</row>
    <row r="722"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</row>
    <row r="723"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</row>
    <row r="724"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</row>
    <row r="725"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</row>
    <row r="726"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</row>
    <row r="727"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</row>
    <row r="728"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</row>
    <row r="729"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</row>
    <row r="730"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</row>
    <row r="731"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</row>
    <row r="732"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</row>
    <row r="733"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</row>
    <row r="734"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</row>
    <row r="735"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</row>
    <row r="736"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</row>
    <row r="737"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</row>
    <row r="738"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</row>
    <row r="739"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</row>
    <row r="740"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</row>
    <row r="741"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</row>
    <row r="742"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</row>
    <row r="743"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</row>
    <row r="744"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</row>
    <row r="745"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</row>
    <row r="746"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</row>
    <row r="747"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</row>
    <row r="748"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</row>
    <row r="749"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</row>
    <row r="750"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</row>
    <row r="751"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</row>
    <row r="752"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</row>
    <row r="753"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</row>
    <row r="754"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</row>
    <row r="755"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</row>
    <row r="756"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</row>
    <row r="757"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</row>
    <row r="758"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</row>
    <row r="759"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</row>
    <row r="760"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</row>
    <row r="761"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</row>
    <row r="762"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</row>
    <row r="763"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</row>
    <row r="764"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</row>
    <row r="765"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</row>
    <row r="766"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</row>
    <row r="767"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</row>
    <row r="768"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</row>
    <row r="769"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</row>
    <row r="770"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</row>
    <row r="771"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</row>
    <row r="772"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</row>
    <row r="773"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</row>
    <row r="774"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</row>
    <row r="775"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</row>
    <row r="776"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</row>
    <row r="777"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</row>
    <row r="778"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</row>
    <row r="779"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</row>
    <row r="780"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</row>
    <row r="781"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</row>
    <row r="782"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</row>
    <row r="783"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</row>
    <row r="784"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</row>
    <row r="785"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</row>
    <row r="786"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</row>
    <row r="787"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</row>
    <row r="788"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</row>
    <row r="789"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</row>
    <row r="790"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</row>
    <row r="791"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</row>
    <row r="792"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</row>
    <row r="793"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</row>
    <row r="794"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</row>
    <row r="795"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</row>
    <row r="796"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</row>
    <row r="797"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</row>
    <row r="798"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</row>
    <row r="799"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</row>
    <row r="800"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</row>
    <row r="801"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</row>
    <row r="802"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</row>
    <row r="803"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</row>
    <row r="804"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</row>
    <row r="805"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</row>
    <row r="806"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</row>
    <row r="807"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</row>
    <row r="808"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</row>
    <row r="809"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</row>
    <row r="810"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</row>
    <row r="811"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</row>
    <row r="812"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</row>
    <row r="813"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</row>
    <row r="814"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</row>
    <row r="815"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</row>
    <row r="816"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</row>
    <row r="817"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</row>
    <row r="818"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</row>
    <row r="819"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</row>
    <row r="820"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</row>
    <row r="821"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</row>
    <row r="822"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</row>
    <row r="823"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</row>
    <row r="824"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</row>
    <row r="825"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</row>
    <row r="826"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</row>
    <row r="827"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</row>
    <row r="828"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</row>
    <row r="829"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</row>
    <row r="830"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</row>
    <row r="831"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</row>
    <row r="832"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</row>
    <row r="833"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</row>
    <row r="834"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</row>
    <row r="835"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</row>
    <row r="836"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</row>
    <row r="837"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</row>
    <row r="838"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</row>
    <row r="839"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</row>
    <row r="840"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</row>
    <row r="841"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</row>
    <row r="842"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</row>
    <row r="843"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</row>
    <row r="844"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</row>
    <row r="845"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</row>
    <row r="846"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</row>
    <row r="847"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</row>
    <row r="848"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</row>
    <row r="849"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</row>
    <row r="850"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</row>
    <row r="851"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</row>
    <row r="852"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</row>
    <row r="853"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</row>
    <row r="854"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</row>
    <row r="855"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</row>
    <row r="856"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</row>
    <row r="857"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</row>
    <row r="858"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</row>
    <row r="859"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</row>
    <row r="860"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</row>
    <row r="861"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</row>
    <row r="862"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</row>
    <row r="863"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</row>
    <row r="864"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</row>
    <row r="865"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</row>
    <row r="866"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</row>
    <row r="867"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</row>
    <row r="868"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</row>
    <row r="869"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</row>
    <row r="870"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</row>
    <row r="871"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</row>
    <row r="872"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</row>
    <row r="873"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</row>
    <row r="874"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</row>
    <row r="875"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</row>
    <row r="876"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</row>
    <row r="877"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</row>
    <row r="878"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</row>
    <row r="879"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</row>
    <row r="880"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</row>
    <row r="881"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</row>
    <row r="882"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</row>
    <row r="883"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</row>
    <row r="884"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</row>
    <row r="885"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</row>
    <row r="886"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</row>
    <row r="887"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</row>
    <row r="888"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</row>
    <row r="889"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</row>
    <row r="890"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</row>
    <row r="891"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</row>
    <row r="892"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</row>
    <row r="893"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</row>
    <row r="894"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</row>
    <row r="895"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</row>
    <row r="896"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</row>
    <row r="897"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</row>
    <row r="898"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</row>
    <row r="899"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</row>
    <row r="900"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</row>
    <row r="901"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</row>
    <row r="902"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</row>
    <row r="903"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</row>
    <row r="904"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</row>
    <row r="905"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</row>
    <row r="906"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</row>
    <row r="907"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</row>
    <row r="908"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</row>
    <row r="909"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</row>
    <row r="910"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</row>
    <row r="911"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</row>
    <row r="912"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</row>
    <row r="913"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</row>
    <row r="914"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</row>
    <row r="915"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</row>
    <row r="916"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</row>
    <row r="917"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</row>
    <row r="918"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</row>
    <row r="919"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</row>
    <row r="920"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</row>
    <row r="921"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</row>
    <row r="922"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</row>
    <row r="923"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</row>
    <row r="924"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</row>
    <row r="925"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</row>
    <row r="926"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</row>
    <row r="927"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</row>
    <row r="928"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</row>
    <row r="929"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</row>
    <row r="930"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</row>
    <row r="931"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</row>
    <row r="932"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</row>
    <row r="933"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</row>
    <row r="934"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</row>
    <row r="935"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</row>
    <row r="936"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</row>
    <row r="937"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</row>
    <row r="938"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</row>
    <row r="939"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</row>
    <row r="940"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</row>
    <row r="941"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</row>
    <row r="942"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</row>
    <row r="943"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</row>
    <row r="944"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</row>
    <row r="945"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</row>
    <row r="946"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</row>
    <row r="947"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</row>
    <row r="948"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</row>
    <row r="949"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</row>
    <row r="950"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</row>
    <row r="951"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</row>
    <row r="952"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</row>
    <row r="953"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</row>
    <row r="954"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</row>
    <row r="955"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</row>
    <row r="956"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</row>
    <row r="957"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</row>
    <row r="958"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</row>
    <row r="959"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</row>
    <row r="960"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</row>
    <row r="961"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</row>
    <row r="962"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</row>
    <row r="963"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</row>
    <row r="964"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</row>
    <row r="965"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</row>
    <row r="966"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</row>
    <row r="967"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</row>
    <row r="968"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</row>
    <row r="969"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</row>
    <row r="970"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</row>
    <row r="971"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</row>
    <row r="972"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</row>
    <row r="973"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</row>
    <row r="974"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</row>
    <row r="975"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</row>
    <row r="976"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</row>
    <row r="977"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</row>
    <row r="978"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</row>
    <row r="979"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</row>
    <row r="980"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</row>
    <row r="981"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</row>
    <row r="982"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</row>
    <row r="983"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</row>
    <row r="984"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</row>
    <row r="985"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</row>
    <row r="986"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</row>
    <row r="987"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</row>
    <row r="988"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</row>
    <row r="989"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</row>
    <row r="990"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</row>
    <row r="991"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</row>
    <row r="992"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</row>
    <row r="993"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</row>
    <row r="994"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</row>
    <row r="995"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</row>
    <row r="996"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</row>
    <row r="997"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</row>
    <row r="998"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</row>
    <row r="999"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</row>
    <row r="1000"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</row>
    <row r="1001"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</row>
    <row r="1002"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</row>
    <row r="1003"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</row>
    <row r="1004"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</row>
  </sheetData>
  <mergeCells count="24">
    <mergeCell ref="K8:M8"/>
    <mergeCell ref="N8:O8"/>
    <mergeCell ref="B1:D1"/>
    <mergeCell ref="E1:G1"/>
    <mergeCell ref="H1:J1"/>
    <mergeCell ref="K1:M1"/>
    <mergeCell ref="N1:O1"/>
    <mergeCell ref="Q1:S1"/>
    <mergeCell ref="B8:D8"/>
    <mergeCell ref="Q8:S8"/>
    <mergeCell ref="B15:D15"/>
    <mergeCell ref="B22:D22"/>
    <mergeCell ref="E22:G22"/>
    <mergeCell ref="H22:J22"/>
    <mergeCell ref="K22:M22"/>
    <mergeCell ref="N22:O22"/>
    <mergeCell ref="Q22:S22"/>
    <mergeCell ref="E8:G8"/>
    <mergeCell ref="H8:J8"/>
    <mergeCell ref="E15:G15"/>
    <mergeCell ref="H15:J15"/>
    <mergeCell ref="K15:M15"/>
    <mergeCell ref="N15:O15"/>
    <mergeCell ref="Q15:S15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