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24226"/>
  <xr:revisionPtr revIDLastSave="0" documentId="13_ncr:1_{C2287AB4-3FDD-4118-8100-5B7F4246A909}" xr6:coauthVersionLast="44" xr6:coauthVersionMax="44" xr10:uidLastSave="{00000000-0000-0000-0000-000000000000}"/>
  <bookViews>
    <workbookView xWindow="-110" yWindow="-110" windowWidth="19420" windowHeight="10420" activeTab="3" xr2:uid="{00000000-000D-0000-FFFF-FFFF00000000}"/>
  </bookViews>
  <sheets>
    <sheet name="SI_Table_9_P_filter" sheetId="1" r:id="rId1"/>
    <sheet name="SI_Table_10_11_k_pdms" sheetId="2" r:id="rId2"/>
    <sheet name="SI_Table_12_13_k_plastic" sheetId="3" r:id="rId3"/>
    <sheet name="SI_Table_14_K_hexw" sheetId="4" r:id="rId4"/>
    <sheet name="SI_Table_15_P_para" sheetId="5" r:id="rId5"/>
    <sheet name="SI_Table_16_P_cell_api" sheetId="6" r:id="rId6"/>
    <sheet name="SI_Table_17_P_cell_baso" sheetId="7" r:id="rId7"/>
    <sheet name="SI_Table_18_P_lateral_api" sheetId="8" r:id="rId8"/>
    <sheet name="SI_Table_19_P_lateral_baso" sheetId="9" r:id="rId9"/>
    <sheet name="SI_Table_20_active" sheetId="12" r:id="rId10"/>
    <sheet name="SI_Table_21_k_biotrans" sheetId="10" r:id="rId11"/>
    <sheet name="SI_Table_22_k_pmds_cells" sheetId="11" r:id="rId12"/>
  </sheets>
  <externalReferences>
    <externalReference r:id="rId13"/>
  </externalReferences>
  <definedNames>
    <definedName name="_Toc524346664" localSheetId="5">SI_Table_16_P_cell_api!$B$2</definedName>
    <definedName name="OLE_LINK10" localSheetId="1">SI_Table_10_11_k_pdms!$B$20</definedName>
    <definedName name="OLE_LINK9" localSheetId="1">SI_Table_10_11_k_pdms!$B$19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6" i="4" l="1"/>
  <c r="D36" i="4"/>
  <c r="E36" i="4"/>
  <c r="F36" i="4"/>
  <c r="G36" i="4"/>
  <c r="C33" i="4"/>
  <c r="D33" i="4"/>
  <c r="E33" i="4"/>
  <c r="F33" i="4"/>
  <c r="G33" i="4"/>
  <c r="C30" i="4"/>
  <c r="D30" i="4"/>
  <c r="E30" i="4"/>
  <c r="F30" i="4"/>
  <c r="G30" i="4"/>
  <c r="C24" i="4"/>
  <c r="D24" i="4"/>
  <c r="E24" i="4"/>
  <c r="F24" i="4"/>
  <c r="G24" i="4"/>
  <c r="C9" i="4"/>
  <c r="D9" i="4"/>
  <c r="E9" i="4"/>
  <c r="F9" i="4"/>
  <c r="G9" i="4"/>
  <c r="C12" i="4"/>
  <c r="D12" i="4"/>
  <c r="E12" i="4"/>
  <c r="F12" i="4"/>
  <c r="G12" i="4"/>
  <c r="C15" i="4"/>
  <c r="D15" i="4"/>
  <c r="E15" i="4"/>
  <c r="F15" i="4"/>
  <c r="G15" i="4"/>
  <c r="C6" i="4"/>
  <c r="D6" i="4"/>
  <c r="E6" i="4"/>
  <c r="F6" i="4"/>
  <c r="G6" i="4"/>
</calcChain>
</file>

<file path=xl/sharedStrings.xml><?xml version="1.0" encoding="utf-8"?>
<sst xmlns="http://schemas.openxmlformats.org/spreadsheetml/2006/main" count="788" uniqueCount="520">
  <si>
    <t>Chemical</t>
  </si>
  <si>
    <t>MetA</t>
  </si>
  <si>
    <t>n.d.</t>
  </si>
  <si>
    <t>Min: 2.17E-05</t>
  </si>
  <si>
    <t>Max: 2.17E+01</t>
  </si>
  <si>
    <t>Lil</t>
  </si>
  <si>
    <t xml:space="preserve">Min: 2.88E-05  </t>
  </si>
  <si>
    <t>Max: 2.88E+01</t>
  </si>
  <si>
    <t>DaB</t>
  </si>
  <si>
    <t>Min: 2.84E-05</t>
  </si>
  <si>
    <t>Max: 2.84E+01</t>
  </si>
  <si>
    <t>Min: 4.20E-05</t>
  </si>
  <si>
    <t>Max: 4.20E+01</t>
  </si>
  <si>
    <t>Hel</t>
  </si>
  <si>
    <t>Min: 4.87E-05</t>
  </si>
  <si>
    <t>Max: 4.87E+01</t>
  </si>
  <si>
    <t>Pa</t>
  </si>
  <si>
    <t>Min: 1.04E-04</t>
  </si>
  <si>
    <t>Max: 1.04E+02</t>
  </si>
  <si>
    <t>Nir</t>
  </si>
  <si>
    <t>Min: 5.02E-05</t>
  </si>
  <si>
    <t>Max: 5.02E+01</t>
  </si>
  <si>
    <t>Cet</t>
  </si>
  <si>
    <t>Min: 2.10E-05</t>
  </si>
  <si>
    <t>Max: 2.10E+01</t>
  </si>
  <si>
    <t>Min: 4.15E-05</t>
  </si>
  <si>
    <t>Max: 4.15E+01</t>
  </si>
  <si>
    <t>Alp</t>
  </si>
  <si>
    <t>Min: 3.57E-05</t>
  </si>
  <si>
    <t>Max: 3.57E+01</t>
  </si>
  <si>
    <t>MuD</t>
  </si>
  <si>
    <t xml:space="preserve">Min: 2.86E-05 </t>
  </si>
  <si>
    <t>Max: 2.86E+01</t>
  </si>
  <si>
    <t>To</t>
  </si>
  <si>
    <t>Min: 2.69E-05</t>
  </si>
  <si>
    <t>Max: 2.69E+01</t>
  </si>
  <si>
    <t>Vul</t>
  </si>
  <si>
    <t>Min: 1.80E-05</t>
  </si>
  <si>
    <t>Max: 1.80E+01</t>
  </si>
  <si>
    <r>
      <t>P</t>
    </r>
    <r>
      <rPr>
        <b/>
        <vertAlign val="subscript"/>
        <sz val="12"/>
        <color theme="1"/>
        <rFont val="Calibri"/>
        <family val="2"/>
        <scheme val="minor"/>
      </rPr>
      <t>filter</t>
    </r>
    <r>
      <rPr>
        <b/>
        <sz val="12"/>
        <color theme="1"/>
        <rFont val="Calibri"/>
        <family val="2"/>
        <scheme val="minor"/>
      </rPr>
      <t xml:space="preserve"> 
[cm·s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</si>
  <si>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r>
      <t>P</t>
    </r>
    <r>
      <rPr>
        <b/>
        <vertAlign val="subscript"/>
        <sz val="12"/>
        <color theme="1"/>
        <rFont val="Calibri"/>
        <family val="2"/>
        <scheme val="minor"/>
      </rPr>
      <t xml:space="preserve">filter_twister 
</t>
    </r>
    <r>
      <rPr>
        <b/>
        <sz val="12"/>
        <color theme="1"/>
        <rFont val="Calibri"/>
        <family val="2"/>
        <scheme val="minor"/>
      </rPr>
      <t>[cm·h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</si>
  <si>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t>Comments</t>
  </si>
  <si>
    <t>Reference</t>
  </si>
  <si>
    <t>Mean</t>
  </si>
  <si>
    <t>SD</t>
  </si>
  <si>
    <t>Naphthalene</t>
  </si>
  <si>
    <t>3.3*</t>
  </si>
  <si>
    <t>3.15 E-04</t>
  </si>
  <si>
    <t>Release from PDMS silicon rings in 1 ml medium in 24-well plates</t>
  </si>
  <si>
    <t>Phenanthrene</t>
  </si>
  <si>
    <t>4.52*</t>
  </si>
  <si>
    <t>2.11 E-05</t>
  </si>
  <si>
    <t>Anthracene</t>
  </si>
  <si>
    <t>4.4*</t>
  </si>
  <si>
    <t>3.17 E-04</t>
  </si>
  <si>
    <t>5.08 E-05</t>
  </si>
  <si>
    <t>Fluorenthene</t>
  </si>
  <si>
    <t>5.2*</t>
  </si>
  <si>
    <t>5.87 E-05</t>
  </si>
  <si>
    <t>4.73 E-06</t>
  </si>
  <si>
    <t>Pyrene</t>
  </si>
  <si>
    <t>4.9*</t>
  </si>
  <si>
    <t>6.12 E-05</t>
  </si>
  <si>
    <t>4.48 E-06</t>
  </si>
  <si>
    <t>Benzo(a)pyrene</t>
  </si>
  <si>
    <t>6*</t>
  </si>
  <si>
    <t>3.36 E-06</t>
  </si>
  <si>
    <t>2.06 E-07</t>
  </si>
  <si>
    <t>Cetalox</t>
  </si>
  <si>
    <t>4.93 E-05</t>
  </si>
  <si>
    <t>7.13 E-06</t>
  </si>
  <si>
    <t>k_d was calculated from the logKpdmsw</t>
  </si>
  <si>
    <t>Firmenich data</t>
  </si>
  <si>
    <t>Tonalide</t>
  </si>
  <si>
    <t>1.11 E-05</t>
  </si>
  <si>
    <t>2.50 E-06</t>
  </si>
  <si>
    <t>Muscenone</t>
  </si>
  <si>
    <t>1.25 E-05</t>
  </si>
  <si>
    <t>2.96 E-06</t>
  </si>
  <si>
    <t>1,2-Dichlorobenzene</t>
  </si>
  <si>
    <t>6.31 E-04</t>
  </si>
  <si>
    <t>1.47 E-04</t>
  </si>
  <si>
    <t>Release from PDMS rings into L-15</t>
  </si>
  <si>
    <t>1,2,4-Trichlorobenzene</t>
  </si>
  <si>
    <t>1.99 E-04</t>
  </si>
  <si>
    <t>1.26 E-04</t>
  </si>
  <si>
    <t>1.17 E-05</t>
  </si>
  <si>
    <t>5.19 E-04</t>
  </si>
  <si>
    <t>2.51 E-04</t>
  </si>
  <si>
    <t>8.97 E-05</t>
  </si>
  <si>
    <t>PDMS rings</t>
  </si>
  <si>
    <t>Lab internal data</t>
  </si>
  <si>
    <t>1,2,3,5-Tetrachlorobenzene</t>
  </si>
  <si>
    <t>PDMS sheets</t>
  </si>
  <si>
    <t>1,2,3-Trichlorobenzene</t>
  </si>
  <si>
    <t>1,2,4,5-Tetrachlorobenzene</t>
  </si>
  <si>
    <t>1,3,5-Trichlorobenzene</t>
  </si>
  <si>
    <t>1,4-Dichlorobenzene</t>
  </si>
  <si>
    <t>2,4,5-Trichlorotoluene</t>
  </si>
  <si>
    <t>Acenaphthene</t>
  </si>
  <si>
    <t>Benzo(a)anthracene</t>
  </si>
  <si>
    <t>Chrysene</t>
  </si>
  <si>
    <t>Fluoranthene</t>
  </si>
  <si>
    <t>Hexachlorobenzene</t>
  </si>
  <si>
    <t>Napthalene</t>
  </si>
  <si>
    <t>Pentachlorobenzene</t>
  </si>
  <si>
    <r>
      <t>logK</t>
    </r>
    <r>
      <rPr>
        <b/>
        <vertAlign val="subscript"/>
        <sz val="12"/>
        <color theme="1"/>
        <rFont val="Calibri"/>
        <family val="2"/>
        <scheme val="minor"/>
      </rPr>
      <t>OW</t>
    </r>
  </si>
  <si>
    <r>
      <t>k</t>
    </r>
    <r>
      <rPr>
        <b/>
        <vertAlign val="subscript"/>
        <sz val="12"/>
        <color theme="1"/>
        <rFont val="Calibri"/>
        <family val="2"/>
        <scheme val="minor"/>
      </rPr>
      <t>a_pdms=twister</t>
    </r>
    <r>
      <rPr>
        <b/>
        <vertAlign val="superscript"/>
        <sz val="12"/>
        <color theme="1"/>
        <rFont val="Calibri"/>
        <family val="2"/>
        <scheme val="minor"/>
      </rPr>
      <t xml:space="preserve"> 
</t>
    </r>
    <r>
      <rPr>
        <b/>
        <sz val="12"/>
        <color theme="1"/>
        <rFont val="Calibri"/>
        <family val="2"/>
        <scheme val="minor"/>
      </rPr>
      <t>[ml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 xml:space="preserve"> · 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</si>
  <si>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r>
      <t>k</t>
    </r>
    <r>
      <rPr>
        <b/>
        <vertAlign val="subscript"/>
        <sz val="12"/>
        <color theme="1"/>
        <rFont val="Calibri"/>
        <family val="2"/>
        <scheme val="minor"/>
      </rPr>
      <t xml:space="preserve">d_pdms 
</t>
    </r>
    <r>
      <rPr>
        <b/>
        <sz val="12"/>
        <color theme="1"/>
        <rFont val="Calibri"/>
        <family val="2"/>
        <scheme val="minor"/>
      </rPr>
      <t>[h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</si>
  <si>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t>Values marked with an asterisks (*) were extracted from PubChem database</t>
  </si>
  <si>
    <t>Min: 6.68E-03</t>
  </si>
  <si>
    <t>Max: 6.68E+03</t>
  </si>
  <si>
    <t>Min: 5.27E-03</t>
  </si>
  <si>
    <t>Max: 5.27E+03</t>
  </si>
  <si>
    <t>Min: 4.20E-03</t>
  </si>
  <si>
    <t>Max: 4.20E+03</t>
  </si>
  <si>
    <t>Min: 5.52E-07</t>
  </si>
  <si>
    <t>Max: 5.52E-01</t>
  </si>
  <si>
    <t>Min: 3.44E-03</t>
  </si>
  <si>
    <t>Max: 3.44E+03</t>
  </si>
  <si>
    <t>Min: 2.90E-07</t>
  </si>
  <si>
    <t>Max: 2.90E-01</t>
  </si>
  <si>
    <t>Min: 3.16E-03</t>
  </si>
  <si>
    <t>Max: 3.16E+03</t>
  </si>
  <si>
    <t>Min: 1.14E-07</t>
  </si>
  <si>
    <t>Max: 1.14E-01</t>
  </si>
  <si>
    <t>Min: 2.81E-03</t>
  </si>
  <si>
    <t>Max: 2.81E+03</t>
  </si>
  <si>
    <t>Min: 8.98E-08</t>
  </si>
  <si>
    <t>Max: 8.98E-02</t>
  </si>
  <si>
    <t>Min: 2.72E-03</t>
  </si>
  <si>
    <t>Max: 2.72E+03</t>
  </si>
  <si>
    <t>Min: 6.91E-08</t>
  </si>
  <si>
    <t>Max: 6.91E-02</t>
  </si>
  <si>
    <t>Min: 2.63E-03</t>
  </si>
  <si>
    <t>Max: 2.63E+03</t>
  </si>
  <si>
    <t>Min: 3.22E-08</t>
  </si>
  <si>
    <t>Max: 3.22E-02</t>
  </si>
  <si>
    <t xml:space="preserve">Min: 2.38E-03 </t>
  </si>
  <si>
    <t>Max: 2.38E+03</t>
  </si>
  <si>
    <t>Min: 2.09E-08</t>
  </si>
  <si>
    <t>Max: 2.09E-02</t>
  </si>
  <si>
    <t>Min: 2.26E-03</t>
  </si>
  <si>
    <t>Max: 2.26E+03</t>
  </si>
  <si>
    <t>Min: 5.62E-09</t>
  </si>
  <si>
    <t>Max: 5.62E-03</t>
  </si>
  <si>
    <t>Min: 1.90E-03</t>
  </si>
  <si>
    <t>Max: 1.90E+03</t>
  </si>
  <si>
    <r>
      <t>k</t>
    </r>
    <r>
      <rPr>
        <b/>
        <vertAlign val="subscript"/>
        <sz val="12"/>
        <color theme="1"/>
        <rFont val="Calibri"/>
        <family val="2"/>
        <scheme val="minor"/>
      </rPr>
      <t xml:space="preserve">a_twister </t>
    </r>
    <r>
      <rPr>
        <b/>
        <sz val="12"/>
        <color theme="1"/>
        <rFont val="Calibri"/>
        <family val="2"/>
        <scheme val="minor"/>
      </rPr>
      <t>[ml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· 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</si>
  <si>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t>Malathion</t>
  </si>
  <si>
    <t>24-well plate, RTgill-W1 assay, radio-labelled chemicals, indirect dosing</t>
  </si>
  <si>
    <t>Propiconazole</t>
  </si>
  <si>
    <t>trichlorobenzene</t>
  </si>
  <si>
    <t>Imidachloprid</t>
  </si>
  <si>
    <t>Dimethoathe</t>
  </si>
  <si>
    <t>Carpendazim</t>
  </si>
  <si>
    <t>Cyproconazole</t>
  </si>
  <si>
    <t>Amentoflavone 37°C w/o Cdonor</t>
  </si>
  <si>
    <t>-</t>
  </si>
  <si>
    <t>Measured in transwell insert system using Caco-2 cell line</t>
  </si>
  <si>
    <t>Amentoflavone 4°C w/oCdonor</t>
  </si>
  <si>
    <t>Amentoflavone 37°C with Cdonor</t>
  </si>
  <si>
    <t>Amentoflavone 4°C with Cdonor</t>
  </si>
  <si>
    <r>
      <t>k_a_plastic 
[ml·h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·cm</t>
    </r>
    <r>
      <rPr>
        <b/>
        <vertAlign val="superscript"/>
        <sz val="12"/>
        <color theme="1"/>
        <rFont val="Calibri"/>
        <family val="2"/>
        <scheme val="minor"/>
      </rPr>
      <t>-2</t>
    </r>
    <r>
      <rPr>
        <b/>
        <sz val="12"/>
        <color theme="1"/>
        <rFont val="Calibri"/>
        <family val="2"/>
        <scheme val="minor"/>
      </rPr>
      <t>]</t>
    </r>
  </si>
  <si>
    <r>
      <t>k_d_plastic 
[h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</si>
  <si>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t>Cypermethrin</t>
  </si>
  <si>
    <r>
      <t>Ab- and desorption rates from plastic were fitted with data provided by Stadnicka et al., 2014 [6]. Mass was converted to concentration by division with the respective volume or surface, where  V</t>
    </r>
    <r>
      <rPr>
        <vertAlign val="subscript"/>
        <sz val="12"/>
        <color theme="1"/>
        <rFont val="Calibri"/>
        <family val="2"/>
        <scheme val="minor"/>
      </rPr>
      <t>medium</t>
    </r>
    <r>
      <rPr>
        <sz val="12"/>
        <color theme="1"/>
        <rFont val="Calibri"/>
        <family val="2"/>
        <scheme val="minor"/>
      </rPr>
      <t xml:space="preserve"> is the volume of the medium  V</t>
    </r>
    <r>
      <rPr>
        <vertAlign val="subscript"/>
        <sz val="12"/>
        <color theme="1"/>
        <rFont val="Calibri"/>
        <family val="2"/>
        <scheme val="minor"/>
      </rPr>
      <t>Medium</t>
    </r>
    <r>
      <rPr>
        <sz val="12"/>
        <color theme="1"/>
        <rFont val="Calibri"/>
        <family val="2"/>
        <scheme val="minor"/>
      </rPr>
      <t xml:space="preserve"> = 2 ml, A</t>
    </r>
    <r>
      <rPr>
        <vertAlign val="subscript"/>
        <sz val="12"/>
        <color theme="1"/>
        <rFont val="Calibri"/>
        <family val="2"/>
        <scheme val="minor"/>
      </rPr>
      <t>Plastic</t>
    </r>
    <r>
      <rPr>
        <sz val="12"/>
        <color theme="1"/>
        <rFont val="Calibri"/>
        <family val="2"/>
        <scheme val="minor"/>
      </rPr>
      <t xml:space="preserve"> the surface area of the plastic with A</t>
    </r>
    <r>
      <rPr>
        <vertAlign val="subscript"/>
        <sz val="12"/>
        <color theme="1"/>
        <rFont val="Calibri"/>
        <family val="2"/>
        <scheme val="minor"/>
      </rPr>
      <t>plastic</t>
    </r>
    <r>
      <rPr>
        <sz val="12"/>
        <color theme="1"/>
        <rFont val="Calibri"/>
        <family val="2"/>
        <scheme val="minor"/>
      </rPr>
      <t xml:space="preserve"> = 5 cm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and V</t>
    </r>
    <r>
      <rPr>
        <vertAlign val="subscript"/>
        <sz val="12"/>
        <color theme="1"/>
        <rFont val="Calibri"/>
        <family val="2"/>
        <scheme val="minor"/>
      </rPr>
      <t>Cells</t>
    </r>
    <r>
      <rPr>
        <sz val="12"/>
        <color theme="1"/>
        <rFont val="Calibri"/>
        <family val="2"/>
        <scheme val="minor"/>
      </rPr>
      <t xml:space="preserve"> the volume of the cells with V</t>
    </r>
    <r>
      <rPr>
        <vertAlign val="subscript"/>
        <sz val="12"/>
        <color theme="1"/>
        <rFont val="Calibri"/>
        <family val="2"/>
        <scheme val="minor"/>
      </rPr>
      <t>Cells</t>
    </r>
    <r>
      <rPr>
        <sz val="12"/>
        <color theme="1"/>
        <rFont val="Calibri"/>
        <family val="2"/>
        <scheme val="minor"/>
      </rPr>
      <t xml:space="preserve"> = 0.00053 cm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(=ml). For fitting the integrated function of equation 1 according to Ashauer et al., 2006  [7] is used: </t>
    </r>
  </si>
  <si>
    <t>Min: 1.99E-05</t>
  </si>
  <si>
    <t>Max: 1.99E+01</t>
  </si>
  <si>
    <t>Min:  1.16E-03</t>
  </si>
  <si>
    <t>Max: 1.16E+03</t>
  </si>
  <si>
    <t xml:space="preserve">Min: 2.71E-05 </t>
  </si>
  <si>
    <t>Max: 2.71E+01</t>
  </si>
  <si>
    <t>Min: 8.46E-04</t>
  </si>
  <si>
    <t>Max: 8.46E+02</t>
  </si>
  <si>
    <t>Min: 3.65E-05</t>
  </si>
  <si>
    <t>Max: 3.65E+01</t>
  </si>
  <si>
    <t>Min: 6.26E-04</t>
  </si>
  <si>
    <t>Max: 6.26E+02</t>
  </si>
  <si>
    <t xml:space="preserve"> Min: 4.74E-05</t>
  </si>
  <si>
    <t>Max: 4.74E+01</t>
  </si>
  <si>
    <t>Min: 4.80E-04</t>
  </si>
  <si>
    <t>Max: 4.80E+02</t>
  </si>
  <si>
    <t>Min: 5.28E-05</t>
  </si>
  <si>
    <t>Max: 5.28E+01</t>
  </si>
  <si>
    <t>Min: 4.30E-04</t>
  </si>
  <si>
    <t>Max: 4.30E+02</t>
  </si>
  <si>
    <t>Min: 6.18E-05</t>
  </si>
  <si>
    <t>Max: 6.18E+01</t>
  </si>
  <si>
    <t>Min: 3.67E-04</t>
  </si>
  <si>
    <t>Max: 3.67E+02</t>
  </si>
  <si>
    <t>Min: 6.44E-05</t>
  </si>
  <si>
    <t>Max: 6.44E+01</t>
  </si>
  <si>
    <t>Min: 3.52E-04</t>
  </si>
  <si>
    <t>Max: 3.52E+02</t>
  </si>
  <si>
    <t>Min: 6.73E-05</t>
  </si>
  <si>
    <t>Max: 6.73E+01</t>
  </si>
  <si>
    <t>Min: 3.37E-04</t>
  </si>
  <si>
    <t>Max: 3.37E+02</t>
  </si>
  <si>
    <t>Min: 7.66E-05</t>
  </si>
  <si>
    <t>Max: 7.66E+01</t>
  </si>
  <si>
    <t>Min: 2.96E-04</t>
  </si>
  <si>
    <t>Max: 2.96E+02</t>
  </si>
  <si>
    <t>Min: 8.23E-05</t>
  </si>
  <si>
    <t>Max: 8.23E+01</t>
  </si>
  <si>
    <t>Min: 2.75E-04</t>
  </si>
  <si>
    <t>Max: 2.75E+02</t>
  </si>
  <si>
    <t>Min: 1.03E-04</t>
  </si>
  <si>
    <t>Max: 1.03E+02</t>
  </si>
  <si>
    <t>Min: 2.20E-04</t>
  </si>
  <si>
    <t>Max: 2.20E+02</t>
  </si>
  <si>
    <r>
      <t>k</t>
    </r>
    <r>
      <rPr>
        <b/>
        <vertAlign val="subscript"/>
        <sz val="12"/>
        <color theme="1"/>
        <rFont val="Calibri"/>
        <family val="2"/>
        <scheme val="minor"/>
      </rPr>
      <t xml:space="preserve">a_plastic/filter 
</t>
    </r>
    <r>
      <rPr>
        <b/>
        <sz val="12"/>
        <color theme="1"/>
        <rFont val="Calibri"/>
        <family val="2"/>
        <scheme val="minor"/>
      </rPr>
      <t>[ml·h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·cm</t>
    </r>
    <r>
      <rPr>
        <b/>
        <vertAlign val="superscript"/>
        <sz val="12"/>
        <color theme="1"/>
        <rFont val="Calibri"/>
        <family val="2"/>
        <scheme val="minor"/>
      </rPr>
      <t>-2</t>
    </r>
    <r>
      <rPr>
        <b/>
        <sz val="12"/>
        <color theme="1"/>
        <rFont val="Calibri"/>
        <family val="2"/>
        <scheme val="minor"/>
      </rPr>
      <t>]</t>
    </r>
  </si>
  <si>
    <r>
      <t>k</t>
    </r>
    <r>
      <rPr>
        <b/>
        <vertAlign val="subscript"/>
        <sz val="12"/>
        <color theme="1"/>
        <rFont val="Calibri"/>
        <family val="2"/>
        <scheme val="minor"/>
      </rPr>
      <t xml:space="preserve">d_plastic/filter 
</t>
    </r>
    <r>
      <rPr>
        <b/>
        <sz val="12"/>
        <color theme="1"/>
        <rFont val="Calibri"/>
        <family val="2"/>
        <scheme val="minor"/>
      </rPr>
      <t>[h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</si>
  <si>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t>E</t>
  </si>
  <si>
    <t>S</t>
  </si>
  <si>
    <t>A</t>
  </si>
  <si>
    <t>B</t>
  </si>
  <si>
    <t>V</t>
  </si>
  <si>
    <r>
      <t>logK</t>
    </r>
    <r>
      <rPr>
        <b/>
        <vertAlign val="subscript"/>
        <sz val="12"/>
        <color theme="1"/>
        <rFont val="Calibri"/>
        <family val="2"/>
        <scheme val="minor"/>
      </rPr>
      <t>hex_w</t>
    </r>
  </si>
  <si>
    <r>
      <t>logK</t>
    </r>
    <r>
      <rPr>
        <b/>
        <vertAlign val="subscript"/>
        <sz val="12"/>
        <color theme="1"/>
        <rFont val="Calibri"/>
        <family val="2"/>
        <scheme val="minor"/>
      </rPr>
      <t>lip_w</t>
    </r>
  </si>
  <si>
    <t>Min: 0.23</t>
  </si>
  <si>
    <t>Max: 0.39</t>
  </si>
  <si>
    <t>Min: 1.06</t>
  </si>
  <si>
    <t>Max: 1.79</t>
  </si>
  <si>
    <t>Min: 1.11</t>
  </si>
  <si>
    <t>Max: 1.89</t>
  </si>
  <si>
    <t>Min: 2.26</t>
  </si>
  <si>
    <t>Max: 3.83</t>
  </si>
  <si>
    <t>Min: 4.15</t>
  </si>
  <si>
    <t>Max: 7.02</t>
  </si>
  <si>
    <t>Min: 3.50</t>
  </si>
  <si>
    <t>Max: 5.93</t>
  </si>
  <si>
    <t>Min: 2.95</t>
  </si>
  <si>
    <t>Max: 4.99</t>
  </si>
  <si>
    <t>Min: 3.42</t>
  </si>
  <si>
    <t>Max: 5.79</t>
  </si>
  <si>
    <t>Min: 4.76</t>
  </si>
  <si>
    <t>Max: 8.06</t>
  </si>
  <si>
    <t>Min: 3.96</t>
  </si>
  <si>
    <t>Max: 6.71</t>
  </si>
  <si>
    <t>Min: 3.73</t>
  </si>
  <si>
    <t>Max: 6.31</t>
  </si>
  <si>
    <t>Min: 3.86</t>
  </si>
  <si>
    <t>Max: 6.53</t>
  </si>
  <si>
    <t>Min: 5.66</t>
  </si>
  <si>
    <t>Max: 9.58</t>
  </si>
  <si>
    <t>Min: 4.67</t>
  </si>
  <si>
    <t>Max: 7.91</t>
  </si>
  <si>
    <t>Min: 5.45</t>
  </si>
  <si>
    <t>Max: 9.22</t>
  </si>
  <si>
    <t>Min: 4.41</t>
  </si>
  <si>
    <t>Max: 7.46</t>
  </si>
  <si>
    <t>Min: 4.92</t>
  </si>
  <si>
    <t>Max: 8.32</t>
  </si>
  <si>
    <t>Min: 4.21</t>
  </si>
  <si>
    <t>Max: 7.12</t>
  </si>
  <si>
    <t>Min: 5.31</t>
  </si>
  <si>
    <t>Max: 8.99</t>
  </si>
  <si>
    <t>Min: 4.38</t>
  </si>
  <si>
    <t>Max: 7.42</t>
  </si>
  <si>
    <t>Min: 5.26</t>
  </si>
  <si>
    <t>Max: 8.90</t>
  </si>
  <si>
    <t>Min: 4.48</t>
  </si>
  <si>
    <t>Max: 7.58</t>
  </si>
  <si>
    <r>
      <t>D</t>
    </r>
    <r>
      <rPr>
        <b/>
        <vertAlign val="subscript"/>
        <sz val="12"/>
        <color theme="1"/>
        <rFont val="Calibri"/>
        <family val="2"/>
        <scheme val="minor"/>
      </rPr>
      <t>water</t>
    </r>
    <r>
      <rPr>
        <b/>
        <sz val="12"/>
        <color theme="1"/>
        <rFont val="Calibri"/>
        <family val="2"/>
        <scheme val="minor"/>
      </rPr>
      <t xml:space="preserve"> (19°C)</t>
    </r>
  </si>
  <si>
    <r>
      <t>[cm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·s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</si>
  <si>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r>
      <t>R</t>
    </r>
    <r>
      <rPr>
        <b/>
        <vertAlign val="subscript"/>
        <sz val="12"/>
        <color theme="1"/>
        <rFont val="Calibri"/>
        <family val="2"/>
        <scheme val="minor"/>
      </rPr>
      <t>filter</t>
    </r>
  </si>
  <si>
    <r>
      <t>[s·cm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</si>
  <si>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r>
      <t>R</t>
    </r>
    <r>
      <rPr>
        <b/>
        <vertAlign val="subscript"/>
        <sz val="12"/>
        <color theme="1"/>
        <rFont val="Calibri"/>
        <family val="2"/>
        <scheme val="minor"/>
      </rPr>
      <t>filter_twister</t>
    </r>
  </si>
  <si>
    <r>
      <t>R</t>
    </r>
    <r>
      <rPr>
        <b/>
        <vertAlign val="subscript"/>
        <sz val="12"/>
        <color theme="1"/>
        <rFont val="Calibri"/>
        <family val="2"/>
        <scheme val="minor"/>
      </rPr>
      <t>para</t>
    </r>
  </si>
  <si>
    <r>
      <t>Cf (P</t>
    </r>
    <r>
      <rPr>
        <b/>
        <vertAlign val="subscript"/>
        <sz val="12"/>
        <color theme="1"/>
        <rFont val="Calibri"/>
        <family val="2"/>
        <scheme val="minor"/>
      </rPr>
      <t>cell</t>
    </r>
    <r>
      <rPr>
        <b/>
        <sz val="12"/>
        <color theme="1"/>
        <rFont val="Calibri"/>
        <family val="2"/>
        <scheme val="minor"/>
      </rPr>
      <t>)</t>
    </r>
  </si>
  <si>
    <r>
      <t>Cf (P</t>
    </r>
    <r>
      <rPr>
        <b/>
        <vertAlign val="subscript"/>
        <sz val="12"/>
        <color theme="1"/>
        <rFont val="Calibri"/>
        <family val="2"/>
        <scheme val="minor"/>
      </rPr>
      <t>cell_twister</t>
    </r>
    <r>
      <rPr>
        <b/>
        <sz val="12"/>
        <color theme="1"/>
        <rFont val="Calibri"/>
        <family val="2"/>
        <scheme val="minor"/>
      </rPr>
      <t>)</t>
    </r>
  </si>
  <si>
    <r>
      <t>[cm·s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</si>
  <si>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t>Min: 3.55E-04</t>
  </si>
  <si>
    <t>Max: 1.41E-02</t>
  </si>
  <si>
    <t>Min: 3.12E-04</t>
  </si>
  <si>
    <t>Max: 1.54E-02</t>
  </si>
  <si>
    <t>Min: 3.25E-04</t>
  </si>
  <si>
    <t>Max: 1.34E-02</t>
  </si>
  <si>
    <t>Min: 3.20E-04</t>
  </si>
  <si>
    <t>Max: 2.17E-02</t>
  </si>
  <si>
    <t>Min: 2.80E-04</t>
  </si>
  <si>
    <t>Max: 1.17E-02</t>
  </si>
  <si>
    <t>Min: 2.61E-04</t>
  </si>
  <si>
    <t>Max: 2.45E-02</t>
  </si>
  <si>
    <t>Min: 2.62E-04</t>
  </si>
  <si>
    <t>Max: 1.18E-02</t>
  </si>
  <si>
    <t>Min: 2.60E-04</t>
  </si>
  <si>
    <t>Max: 2.19E-02</t>
  </si>
  <si>
    <t>Min: 2.34E-04</t>
  </si>
  <si>
    <t>Min: 2.54E-04</t>
  </si>
  <si>
    <t>Max: 2.29E-02</t>
  </si>
  <si>
    <t>Min: 1.80E-04</t>
  </si>
  <si>
    <t>Min: 2.28E-04</t>
  </si>
  <si>
    <t>Max: 1.60E-02</t>
  </si>
  <si>
    <t>Min: 2.29E-04</t>
  </si>
  <si>
    <t>Max: 2.57E-02</t>
  </si>
  <si>
    <t>Min: 2.07E-04</t>
  </si>
  <si>
    <t>Max: 1.32E-02</t>
  </si>
  <si>
    <t>Min: 3.52E-05</t>
  </si>
  <si>
    <t>Max: 1.97E-02</t>
  </si>
  <si>
    <t>Min: 2.05E-04</t>
  </si>
  <si>
    <t>Max: 1.07E-02</t>
  </si>
  <si>
    <t>n.d. - not determined</t>
  </si>
  <si>
    <r>
      <t>R</t>
    </r>
    <r>
      <rPr>
        <b/>
        <vertAlign val="subscript"/>
        <sz val="12"/>
        <color theme="1"/>
        <rFont val="Calibri"/>
        <family val="2"/>
        <scheme val="minor"/>
      </rPr>
      <t>cytosol</t>
    </r>
  </si>
  <si>
    <r>
      <t>R</t>
    </r>
    <r>
      <rPr>
        <b/>
        <vertAlign val="subscript"/>
        <sz val="12"/>
        <color theme="1"/>
        <rFont val="Calibri"/>
        <family val="2"/>
        <scheme val="minor"/>
      </rPr>
      <t>membrane</t>
    </r>
  </si>
  <si>
    <r>
      <t>R</t>
    </r>
    <r>
      <rPr>
        <b/>
        <vertAlign val="subscript"/>
        <sz val="12"/>
        <color theme="1"/>
        <rFont val="Calibri"/>
        <family val="2"/>
        <scheme val="minor"/>
      </rPr>
      <t>cell_api</t>
    </r>
  </si>
  <si>
    <r>
      <t>P</t>
    </r>
    <r>
      <rPr>
        <b/>
        <vertAlign val="subscript"/>
        <sz val="12"/>
        <color theme="1"/>
        <rFont val="Calibri"/>
        <family val="2"/>
        <scheme val="minor"/>
      </rPr>
      <t>cell_api</t>
    </r>
  </si>
  <si>
    <r>
      <t>Min:</t>
    </r>
    <r>
      <rPr>
        <sz val="12"/>
        <color theme="1"/>
        <rFont val="Calibri"/>
        <family val="2"/>
        <scheme val="minor"/>
      </rPr>
      <t xml:space="preserve"> 9.97E-01</t>
    </r>
  </si>
  <si>
    <r>
      <t>Max:</t>
    </r>
    <r>
      <rPr>
        <sz val="12"/>
        <color theme="1"/>
        <rFont val="Calibri"/>
        <family val="2"/>
        <scheme val="minor"/>
      </rPr>
      <t xml:space="preserve"> 9.97E+01</t>
    </r>
  </si>
  <si>
    <r>
      <t>Min:</t>
    </r>
    <r>
      <rPr>
        <sz val="12"/>
        <color theme="1"/>
        <rFont val="Calibri"/>
        <family val="2"/>
        <scheme val="minor"/>
      </rPr>
      <t xml:space="preserve"> 9.30E-01</t>
    </r>
  </si>
  <si>
    <r>
      <t>Max:</t>
    </r>
    <r>
      <rPr>
        <sz val="12"/>
        <color theme="1"/>
        <rFont val="Calibri"/>
        <family val="2"/>
        <scheme val="minor"/>
      </rPr>
      <t xml:space="preserve"> 9.30E+01</t>
    </r>
  </si>
  <si>
    <r>
      <t>Min:</t>
    </r>
    <r>
      <rPr>
        <sz val="12"/>
        <color theme="1"/>
        <rFont val="Calibri"/>
        <family val="2"/>
        <scheme val="minor"/>
      </rPr>
      <t xml:space="preserve"> 8.95E-01</t>
    </r>
  </si>
  <si>
    <r>
      <t>Max:</t>
    </r>
    <r>
      <rPr>
        <sz val="12"/>
        <color theme="1"/>
        <rFont val="Calibri"/>
        <family val="2"/>
        <scheme val="minor"/>
      </rPr>
      <t xml:space="preserve"> 8.95E+01</t>
    </r>
  </si>
  <si>
    <r>
      <t>Min:</t>
    </r>
    <r>
      <rPr>
        <sz val="12"/>
        <color theme="1"/>
        <rFont val="Calibri"/>
        <family val="2"/>
        <scheme val="minor"/>
      </rPr>
      <t xml:space="preserve"> 8.27E-01</t>
    </r>
  </si>
  <si>
    <r>
      <t>Max:</t>
    </r>
    <r>
      <rPr>
        <sz val="12"/>
        <color theme="1"/>
        <rFont val="Calibri"/>
        <family val="2"/>
        <scheme val="minor"/>
      </rPr>
      <t xml:space="preserve"> 8.27E+01</t>
    </r>
  </si>
  <si>
    <r>
      <t>Min:</t>
    </r>
    <r>
      <rPr>
        <sz val="12"/>
        <color theme="1"/>
        <rFont val="Calibri"/>
        <family val="2"/>
        <scheme val="minor"/>
      </rPr>
      <t xml:space="preserve"> 8.62E-01</t>
    </r>
  </si>
  <si>
    <r>
      <t>Max:</t>
    </r>
    <r>
      <rPr>
        <sz val="12"/>
        <color theme="1"/>
        <rFont val="Calibri"/>
        <family val="2"/>
        <scheme val="minor"/>
      </rPr>
      <t xml:space="preserve"> 8.62E+01</t>
    </r>
  </si>
  <si>
    <r>
      <t>Min:</t>
    </r>
    <r>
      <rPr>
        <sz val="12"/>
        <color theme="1"/>
        <rFont val="Calibri"/>
        <family val="2"/>
        <scheme val="minor"/>
      </rPr>
      <t xml:space="preserve"> 8.37E-01</t>
    </r>
  </si>
  <si>
    <r>
      <t>Max:</t>
    </r>
    <r>
      <rPr>
        <sz val="12"/>
        <color theme="1"/>
        <rFont val="Calibri"/>
        <family val="2"/>
        <scheme val="minor"/>
      </rPr>
      <t xml:space="preserve"> 8.37E+01</t>
    </r>
  </si>
  <si>
    <r>
      <t>Min:</t>
    </r>
    <r>
      <rPr>
        <sz val="12"/>
        <color theme="1"/>
        <rFont val="Calibri"/>
        <family val="2"/>
        <scheme val="minor"/>
      </rPr>
      <t xml:space="preserve"> 8.15E-01</t>
    </r>
  </si>
  <si>
    <r>
      <t>Max:</t>
    </r>
    <r>
      <rPr>
        <sz val="12"/>
        <color theme="1"/>
        <rFont val="Calibri"/>
        <family val="2"/>
        <scheme val="minor"/>
      </rPr>
      <t xml:space="preserve"> 8.15E+01</t>
    </r>
  </si>
  <si>
    <r>
      <t>Min:</t>
    </r>
    <r>
      <rPr>
        <sz val="12"/>
        <color theme="1"/>
        <rFont val="Calibri"/>
        <family val="2"/>
        <scheme val="minor"/>
      </rPr>
      <t xml:space="preserve"> 7.51E-01</t>
    </r>
  </si>
  <si>
    <r>
      <t>Max:</t>
    </r>
    <r>
      <rPr>
        <sz val="12"/>
        <color theme="1"/>
        <rFont val="Calibri"/>
        <family val="2"/>
        <scheme val="minor"/>
      </rPr>
      <t xml:space="preserve"> 7.51E+01</t>
    </r>
  </si>
  <si>
    <r>
      <t>Min:</t>
    </r>
    <r>
      <rPr>
        <sz val="12"/>
        <color theme="1"/>
        <rFont val="Calibri"/>
        <family val="2"/>
        <scheme val="minor"/>
      </rPr>
      <t xml:space="preserve"> 8.14E-01</t>
    </r>
  </si>
  <si>
    <r>
      <t>Max:</t>
    </r>
    <r>
      <rPr>
        <sz val="12"/>
        <color theme="1"/>
        <rFont val="Calibri"/>
        <family val="2"/>
        <scheme val="minor"/>
      </rPr>
      <t xml:space="preserve"> 8.14E+01</t>
    </r>
  </si>
  <si>
    <r>
      <t>Min:</t>
    </r>
    <r>
      <rPr>
        <sz val="12"/>
        <color theme="1"/>
        <rFont val="Calibri"/>
        <family val="2"/>
        <scheme val="minor"/>
      </rPr>
      <t xml:space="preserve"> 7.82E-01</t>
    </r>
  </si>
  <si>
    <r>
      <t>Max:</t>
    </r>
    <r>
      <rPr>
        <sz val="12"/>
        <color theme="1"/>
        <rFont val="Calibri"/>
        <family val="2"/>
        <scheme val="minor"/>
      </rPr>
      <t xml:space="preserve"> 7.82E+01</t>
    </r>
  </si>
  <si>
    <r>
      <t>P</t>
    </r>
    <r>
      <rPr>
        <b/>
        <vertAlign val="subscript"/>
        <sz val="12"/>
        <color theme="1"/>
        <rFont val="Calibri"/>
        <family val="2"/>
        <scheme val="minor"/>
      </rPr>
      <t>cell_baso</t>
    </r>
  </si>
  <si>
    <r>
      <t>P</t>
    </r>
    <r>
      <rPr>
        <b/>
        <vertAlign val="subscript"/>
        <sz val="12"/>
        <color theme="1"/>
        <rFont val="Calibri"/>
        <family val="2"/>
        <scheme val="minor"/>
      </rPr>
      <t>cell_baso_twister</t>
    </r>
    <r>
      <rPr>
        <b/>
        <sz val="12"/>
        <color theme="1"/>
        <rFont val="Calibri"/>
        <family val="2"/>
        <scheme val="minor"/>
      </rPr>
      <t xml:space="preserve"> </t>
    </r>
  </si>
  <si>
    <t>Max: 2.60E-02</t>
  </si>
  <si>
    <t>Max: 3.66E-02</t>
  </si>
  <si>
    <t>Max: 4.05E-02</t>
  </si>
  <si>
    <t>Max: 3.64E-02</t>
  </si>
  <si>
    <t>Max: 6.04E-02</t>
  </si>
  <si>
    <t>Max: 6.84E-02</t>
  </si>
  <si>
    <t>Max: 3.58E-02</t>
  </si>
  <si>
    <t>Max: 4.45E-02</t>
  </si>
  <si>
    <t>Max: 5.16E-02</t>
  </si>
  <si>
    <t>Max: 5.52E-02</t>
  </si>
  <si>
    <t>Max: 4.51E-02</t>
  </si>
  <si>
    <t>Min: 3.48E-02</t>
  </si>
  <si>
    <t>Max: 7.35E-02</t>
  </si>
  <si>
    <t>Max: 6.55E-02</t>
  </si>
  <si>
    <t>Max: 5.05E-02</t>
  </si>
  <si>
    <t>Max: 2.39E-02</t>
  </si>
  <si>
    <t>Max: 2.83E-02</t>
  </si>
  <si>
    <r>
      <t>Min: 1.41E-02</t>
    </r>
    <r>
      <rPr>
        <sz val="12"/>
        <color theme="1"/>
        <rFont val="Calibri"/>
        <family val="2"/>
        <scheme val="minor"/>
      </rPr>
      <t xml:space="preserve"> 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</si>
  <si>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1.94E-02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</si>
  <si>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2.39E-02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</si>
  <si>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2.70E-02</t>
    </r>
  </si>
  <si>
    <r>
      <t>Max: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3.55E-02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</si>
  <si>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2.57E-02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</si>
  <si>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3.70E-02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</si>
  <si>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4.30E-02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</si>
  <si>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2.64E-02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</si>
  <si>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2.61E-02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</si>
  <si>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3.46E-02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</si>
  <si>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2.22E-02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</si>
  <si>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3.36E-02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</si>
  <si>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2.53E-02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</si>
  <si>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7.40E-04</t>
    </r>
  </si>
  <si>
    <r>
      <t>Min: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1.49E-02</t>
    </r>
  </si>
  <si>
    <r>
      <t>Cf 
(P</t>
    </r>
    <r>
      <rPr>
        <b/>
        <vertAlign val="subscript"/>
        <sz val="12"/>
        <color theme="1"/>
        <rFont val="Calibri"/>
        <family val="2"/>
        <scheme val="minor"/>
      </rPr>
      <t>cell_baso</t>
    </r>
    <r>
      <rPr>
        <b/>
        <sz val="12"/>
        <color theme="1"/>
        <rFont val="Calibri"/>
        <family val="2"/>
        <scheme val="minor"/>
      </rPr>
      <t>)</t>
    </r>
  </si>
  <si>
    <r>
      <t>Cf 
(P</t>
    </r>
    <r>
      <rPr>
        <b/>
        <vertAlign val="subscript"/>
        <sz val="12"/>
        <color theme="1"/>
        <rFont val="Calibri"/>
        <family val="2"/>
        <scheme val="minor"/>
      </rPr>
      <t>cell_baso_twister</t>
    </r>
    <r>
      <rPr>
        <b/>
        <sz val="12"/>
        <color theme="1"/>
        <rFont val="Calibri"/>
        <family val="2"/>
        <scheme val="minor"/>
      </rPr>
      <t>)</t>
    </r>
  </si>
  <si>
    <r>
      <t>D</t>
    </r>
    <r>
      <rPr>
        <b/>
        <vertAlign val="subscript"/>
        <sz val="12"/>
        <color theme="1"/>
        <rFont val="Calibri"/>
        <family val="2"/>
        <scheme val="minor"/>
      </rPr>
      <t>lateral</t>
    </r>
  </si>
  <si>
    <r>
      <t>R</t>
    </r>
    <r>
      <rPr>
        <b/>
        <vertAlign val="subscript"/>
        <sz val="12"/>
        <color theme="1"/>
        <rFont val="Calibri"/>
        <family val="2"/>
        <scheme val="minor"/>
      </rPr>
      <t>lateral</t>
    </r>
  </si>
  <si>
    <r>
      <t>P</t>
    </r>
    <r>
      <rPr>
        <b/>
        <vertAlign val="subscript"/>
        <sz val="12"/>
        <color theme="1"/>
        <rFont val="Calibri"/>
        <family val="2"/>
        <scheme val="minor"/>
      </rPr>
      <t>lateral_api</t>
    </r>
  </si>
  <si>
    <r>
      <t>Cf (P</t>
    </r>
    <r>
      <rPr>
        <b/>
        <vertAlign val="subscript"/>
        <sz val="12"/>
        <color theme="1"/>
        <rFont val="Calibri"/>
        <family val="2"/>
        <scheme val="minor"/>
      </rPr>
      <t>lateral_baso</t>
    </r>
    <r>
      <rPr>
        <b/>
        <sz val="12"/>
        <color theme="1"/>
        <rFont val="Calibri"/>
        <family val="2"/>
        <scheme val="minor"/>
      </rPr>
      <t>)</t>
    </r>
  </si>
  <si>
    <r>
      <t>Cf (P</t>
    </r>
    <r>
      <rPr>
        <b/>
        <vertAlign val="subscript"/>
        <sz val="12"/>
        <color theme="1"/>
        <rFont val="Calibri"/>
        <family val="2"/>
        <scheme val="minor"/>
      </rPr>
      <t>lateral_baso_twister</t>
    </r>
    <r>
      <rPr>
        <b/>
        <sz val="12"/>
        <color theme="1"/>
        <rFont val="Calibri"/>
        <family val="2"/>
        <scheme val="minor"/>
      </rPr>
      <t>)</t>
    </r>
  </si>
  <si>
    <r>
      <t>P</t>
    </r>
    <r>
      <rPr>
        <b/>
        <vertAlign val="subscript"/>
        <sz val="12"/>
        <color theme="1"/>
        <rFont val="Calibri"/>
        <family val="2"/>
        <scheme val="minor"/>
      </rPr>
      <t>lateral_baso</t>
    </r>
  </si>
  <si>
    <r>
      <t>P</t>
    </r>
    <r>
      <rPr>
        <b/>
        <vertAlign val="subscript"/>
        <sz val="12"/>
        <color theme="1"/>
        <rFont val="Calibri"/>
        <family val="2"/>
        <scheme val="minor"/>
      </rPr>
      <t>lateral_baso_twister</t>
    </r>
  </si>
  <si>
    <t>Decline Rate</t>
  </si>
  <si>
    <r>
      <t>k</t>
    </r>
    <r>
      <rPr>
        <b/>
        <vertAlign val="subscript"/>
        <sz val="12"/>
        <color theme="1"/>
        <rFont val="Calibri"/>
        <family val="2"/>
        <scheme val="minor"/>
      </rPr>
      <t>biotrans</t>
    </r>
  </si>
  <si>
    <r>
      <t>[h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</si>
  <si>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t>DaB (w/o twister)</t>
  </si>
  <si>
    <t>Min:  6.16E-03</t>
  </si>
  <si>
    <t>Max: 1.77E-02</t>
  </si>
  <si>
    <t>Min: 1.13E-02</t>
  </si>
  <si>
    <t>Max: 3.25E-02</t>
  </si>
  <si>
    <t>Min: 1.40E-02</t>
  </si>
  <si>
    <t>Max: 4.02E-02</t>
  </si>
  <si>
    <t>Min: 2.19E-02</t>
  </si>
  <si>
    <t>Max: 6.29E-02</t>
  </si>
  <si>
    <t>Min:  3.59E-03</t>
  </si>
  <si>
    <t>Max: 1.03E-02</t>
  </si>
  <si>
    <t>Min: 2.61E-01</t>
  </si>
  <si>
    <t>Max: 7.51E-01</t>
  </si>
  <si>
    <t>Min:  1.53E-02</t>
  </si>
  <si>
    <t>Max: 4.40E-02</t>
  </si>
  <si>
    <t>Min: 8.49E-03</t>
  </si>
  <si>
    <t>Max: 2.44E-02</t>
  </si>
  <si>
    <t>Min: 9.37E-03</t>
  </si>
  <si>
    <t>Max: 2.70E-02</t>
  </si>
  <si>
    <r>
      <t>RT hepatocytes 
[h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</si>
  <si>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r>
      <t>RTgutGC 
[h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</si>
  <si>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t>Min: 5.19E-01</t>
  </si>
  <si>
    <t>Max: 9.85E-01</t>
  </si>
  <si>
    <t>Min: 1.47E+00</t>
  </si>
  <si>
    <t>Max: 2.77E+00</t>
  </si>
  <si>
    <t>Min: 1.01E+02</t>
  </si>
  <si>
    <t>Max: 1.78E+02</t>
  </si>
  <si>
    <t>Min: 2.24E-03</t>
  </si>
  <si>
    <t>Max: 3.25E-03</t>
  </si>
  <si>
    <t>Min: 3.83E+01</t>
  </si>
  <si>
    <t>Max: 6.75E+01</t>
  </si>
  <si>
    <t>Min: 1.99E+01</t>
  </si>
  <si>
    <t>Max: 4.24E+01</t>
  </si>
  <si>
    <t>Min: 1.55E+01</t>
  </si>
  <si>
    <t>Max: 2.24E+01</t>
  </si>
  <si>
    <t>Min: 3.22E-04</t>
  </si>
  <si>
    <t>Max: 5.16E-04</t>
  </si>
  <si>
    <t>Min: 1.24E+02</t>
  </si>
  <si>
    <t>Max: 1.90E+02</t>
  </si>
  <si>
    <t>Min: 7.88E+01</t>
  </si>
  <si>
    <t>Max: 1.47E+02</t>
  </si>
  <si>
    <t>Min: 1.70E-04</t>
  </si>
  <si>
    <t>Max: 2.30E-04</t>
  </si>
  <si>
    <t>Min: 1.65E-04</t>
  </si>
  <si>
    <t>Max: 2.43E-04</t>
  </si>
  <si>
    <t>Min: 9.16E+01</t>
  </si>
  <si>
    <t>Max: 1.50E+02</t>
  </si>
  <si>
    <t>Min: 2.44E-05</t>
  </si>
  <si>
    <t>Max: 4.62E-05</t>
  </si>
  <si>
    <t>Min: 9.50E+02</t>
  </si>
  <si>
    <t>Max: 1.00E+15</t>
  </si>
  <si>
    <t>Min: 1.89E-05</t>
  </si>
  <si>
    <t>Max: 2.53E-05</t>
  </si>
  <si>
    <t>Min: 1.55E-05</t>
  </si>
  <si>
    <t>Max: 2.55E-05</t>
  </si>
  <si>
    <t>Min: 3.38E+01</t>
  </si>
  <si>
    <t>Max: 6.54E+01</t>
  </si>
  <si>
    <t>Max: 2.93E-05</t>
  </si>
  <si>
    <t>Min: 1.00E-15</t>
  </si>
  <si>
    <t>Max: 1.52E-05</t>
  </si>
  <si>
    <t>Min: 2.37E+00</t>
  </si>
  <si>
    <t>Max: 4.10E+00</t>
  </si>
  <si>
    <t>Min: 4.26E-06</t>
  </si>
  <si>
    <t>Max: 8.58E-06</t>
  </si>
  <si>
    <t>Min: 6.53E+02</t>
  </si>
  <si>
    <r>
      <t>k</t>
    </r>
    <r>
      <rPr>
        <b/>
        <vertAlign val="subscript"/>
        <sz val="12"/>
        <color theme="1"/>
        <rFont val="Calibri"/>
        <family val="2"/>
        <scheme val="minor"/>
      </rPr>
      <t>a_twister_pd</t>
    </r>
    <r>
      <rPr>
        <b/>
        <sz val="12"/>
        <color theme="1"/>
        <rFont val="Calibri"/>
        <family val="2"/>
        <scheme val="minor"/>
      </rPr>
      <t xml:space="preserve"> 
[h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</si>
  <si>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r>
      <t>k</t>
    </r>
    <r>
      <rPr>
        <b/>
        <vertAlign val="subscript"/>
        <sz val="12"/>
        <color theme="1"/>
        <rFont val="Calibri"/>
        <family val="2"/>
        <scheme val="minor"/>
      </rPr>
      <t>a_twister</t>
    </r>
    <r>
      <rPr>
        <b/>
        <sz val="12"/>
        <color theme="1"/>
        <rFont val="Calibri"/>
        <family val="2"/>
        <scheme val="minor"/>
      </rPr>
      <t xml:space="preserve"> 
[h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</si>
  <si>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r>
      <t>k</t>
    </r>
    <r>
      <rPr>
        <b/>
        <vertAlign val="subscript"/>
        <sz val="12"/>
        <color theme="1"/>
        <rFont val="Calibri"/>
        <family val="2"/>
        <scheme val="minor"/>
      </rPr>
      <t xml:space="preserve">d_pmds_twister
</t>
    </r>
    <r>
      <rPr>
        <b/>
        <sz val="12"/>
        <color theme="1"/>
        <rFont val="Calibri"/>
        <family val="2"/>
        <scheme val="minor"/>
      </rPr>
      <t>[h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</si>
  <si>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r>
      <t>k</t>
    </r>
    <r>
      <rPr>
        <b/>
        <vertAlign val="subscript"/>
        <sz val="12"/>
        <color theme="1"/>
        <rFont val="Calibri"/>
        <family val="2"/>
        <scheme val="minor"/>
      </rPr>
      <t>d_pmds</t>
    </r>
    <r>
      <rPr>
        <b/>
        <sz val="12"/>
        <color theme="1"/>
        <rFont val="Calibri"/>
        <family val="2"/>
        <scheme val="minor"/>
      </rPr>
      <t xml:space="preserve"> 
[h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</si>
  <si>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r>
      <t>The rate of chemical desorption from passive dosing PDMS, k</t>
    </r>
    <r>
      <rPr>
        <vertAlign val="subscript"/>
        <sz val="12"/>
        <color theme="1"/>
        <rFont val="Calibri"/>
        <family val="2"/>
        <scheme val="minor"/>
      </rPr>
      <t>d_pmds</t>
    </r>
    <r>
      <rPr>
        <sz val="12"/>
        <color theme="1"/>
        <rFont val="Calibri"/>
        <family val="2"/>
        <scheme val="minor"/>
      </rPr>
      <t xml:space="preserve"> and the rate of chemical absorption
 to stir bar PDMS, k</t>
    </r>
    <r>
      <rPr>
        <vertAlign val="subscript"/>
        <sz val="12"/>
        <color theme="1"/>
        <rFont val="Calibri"/>
        <family val="2"/>
        <scheme val="minor"/>
      </rPr>
      <t>a_twister</t>
    </r>
    <r>
      <rPr>
        <sz val="12"/>
        <color theme="1"/>
        <rFont val="Calibri"/>
        <family val="2"/>
        <scheme val="minor"/>
      </rPr>
      <t xml:space="preserve"> were inferred from cell-free models and 99.5 % confidence intervals are applied as upper and lower constraints. </t>
    </r>
  </si>
  <si>
    <r>
      <t>P</t>
    </r>
    <r>
      <rPr>
        <b/>
        <vertAlign val="subscript"/>
        <sz val="12"/>
        <color theme="1"/>
        <rFont val="Calibri"/>
        <family val="2"/>
        <scheme val="minor"/>
      </rPr>
      <t>para</t>
    </r>
  </si>
  <si>
    <r>
      <t>P</t>
    </r>
    <r>
      <rPr>
        <b/>
        <vertAlign val="subscript"/>
        <sz val="12"/>
        <color theme="1"/>
        <rFont val="Calibri"/>
        <family val="2"/>
        <scheme val="minor"/>
      </rPr>
      <t>para_twister</t>
    </r>
    <r>
      <rPr>
        <b/>
        <sz val="12"/>
        <color theme="1"/>
        <rFont val="Calibri"/>
        <family val="2"/>
        <scheme val="minor"/>
      </rPr>
      <t xml:space="preserve"> [cm·s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]</t>
    </r>
  </si>
  <si>
    <t>Permeability coefficients in the absence and presence of a chemical sink were calculated using equation 1 as described in the main manuscript. The upper and lower constraint were defined by setting a safety margin of ± 1000.</t>
  </si>
  <si>
    <t>Smith et al., 2010</t>
  </si>
  <si>
    <t>Kramer et al., 2010</t>
  </si>
  <si>
    <t>Kwon et al., 2007</t>
  </si>
  <si>
    <t>References for SI Table 7</t>
  </si>
  <si>
    <r>
      <t xml:space="preserve">Smith, K.E., G.J. Oostingh, and P. Mayer, </t>
    </r>
    <r>
      <rPr>
        <i/>
        <sz val="11"/>
        <color theme="1"/>
        <rFont val="Calibri"/>
        <family val="2"/>
        <scheme val="minor"/>
      </rPr>
      <t>Passive dosing for producing defined and constant exposure of hydrophobic organic compounds during in vitro toxicity tests.</t>
    </r>
    <r>
      <rPr>
        <sz val="11"/>
        <color theme="1"/>
        <rFont val="Calibri"/>
        <family val="2"/>
        <scheme val="minor"/>
      </rPr>
      <t xml:space="preserve"> Chem Res Toxicol, 2010. </t>
    </r>
    <r>
      <rPr>
        <b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(1): p. 55-65.</t>
    </r>
  </si>
  <si>
    <r>
      <t xml:space="preserve">Kramer, N.I., et al., </t>
    </r>
    <r>
      <rPr>
        <i/>
        <sz val="11"/>
        <color theme="1"/>
        <rFont val="Calibri"/>
        <family val="2"/>
        <scheme val="minor"/>
      </rPr>
      <t>Development of a Partition-Controlled Dosing System for Cell Assays.</t>
    </r>
    <r>
      <rPr>
        <sz val="11"/>
        <color theme="1"/>
        <rFont val="Calibri"/>
        <family val="2"/>
        <scheme val="minor"/>
      </rPr>
      <t xml:space="preserve"> Chemical Research in Toxicology, 2010. </t>
    </r>
    <r>
      <rPr>
        <b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(11): p. 1806-1814.</t>
    </r>
  </si>
  <si>
    <r>
      <t xml:space="preserve">Kwon, J.-H., et al., </t>
    </r>
    <r>
      <rPr>
        <i/>
        <sz val="11"/>
        <color theme="1"/>
        <rFont val="Calibri"/>
        <family val="2"/>
        <scheme val="minor"/>
      </rPr>
      <t>Dynamic Permeation Method To Determine Partition Coefficients of Highly Hydrophobic Chemicals between Poly(dimethylsiloxane) and Water.</t>
    </r>
    <r>
      <rPr>
        <sz val="11"/>
        <color theme="1"/>
        <rFont val="Calibri"/>
        <family val="2"/>
        <scheme val="minor"/>
      </rPr>
      <t xml:space="preserve"> Analytical Chemistry, 2007. </t>
    </r>
    <r>
      <rPr>
        <b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(17): p. 6816-6822.</t>
    </r>
  </si>
  <si>
    <t xml:space="preserve">Stadnicka et al., 2014 </t>
  </si>
  <si>
    <t>Blaser et al., 2006</t>
  </si>
  <si>
    <t>References for SI Table 9</t>
  </si>
  <si>
    <r>
      <t xml:space="preserve">Stadnicka-Michalak, J., et al., </t>
    </r>
    <r>
      <rPr>
        <i/>
        <sz val="11"/>
        <color theme="1"/>
        <rFont val="Calibri"/>
        <family val="2"/>
        <scheme val="minor"/>
      </rPr>
      <t>Measured and modeled toxicokinetics in cultured fish cells and application to in vitro-in vivo toxicity extrapolation.</t>
    </r>
    <r>
      <rPr>
        <sz val="11"/>
        <color theme="1"/>
        <rFont val="Calibri"/>
        <family val="2"/>
        <scheme val="minor"/>
      </rPr>
      <t xml:space="preserve"> PLoS One, 2014. </t>
    </r>
    <r>
      <rPr>
        <b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(3): p. e92303.</t>
    </r>
  </si>
  <si>
    <r>
      <t xml:space="preserve">Blaser, D.W., </t>
    </r>
    <r>
      <rPr>
        <i/>
        <sz val="11"/>
        <color theme="1"/>
        <rFont val="Calibri"/>
        <family val="2"/>
        <scheme val="minor"/>
      </rPr>
      <t>Determination of drug absorption parameters in Caco-2 cell monolayers with a mathematical model encompassing passive diffusion, carrier-mediated efflux, non-specific binding and phase II metabolism</t>
    </r>
    <r>
      <rPr>
        <sz val="11"/>
        <color theme="1"/>
        <rFont val="Calibri"/>
        <family val="2"/>
        <scheme val="minor"/>
      </rPr>
      <t>. 2007, University_of_Basel.</t>
    </r>
  </si>
  <si>
    <t>For plastic and filter parameter constraints, the same values were used</t>
  </si>
  <si>
    <t>References for SI Table 11</t>
  </si>
  <si>
    <t>Bittermann, K. and K.-U. Goss, Predicting apparent passive permeability of Caco-2 and MDCK cell-monolayers: A mechanistic model. PLOS ONE, 2017. 12(12): p. e0190319.</t>
  </si>
  <si>
    <t>Ulrich, N., et al., UFZ-LSER database v 3.2 [Internet]. 2017.</t>
  </si>
  <si>
    <t>Stenzel, A., K.U. Goss, and S. Endo, Experimental determination of polyparameter linear free energy relationship (pp-LFER) substance descriptors for pesticides and other contaminants: new measurements and recommendations. Environ Sci Technol, 2013. 47(24): p. 14204-14.</t>
  </si>
  <si>
    <t>Endo, S., T.N. Brown, and K.-U. Goss, General Model for Estimating Partition Coefficients to Organisms and Their Tissues Using the Biological Compositions and Polyparameter Linear Free Energy Relationships. Environmental Science &amp; Technology, 2013. 47(12): p. 6630-6639.</t>
  </si>
  <si>
    <t>Compiled data from three different sources was combined with lab-internal data to establish a non-linear relationship between the ab-/desorption rate constant and the logKOW of the chemicals. The following exponential regressions were used to extrapolate parameter values for the test chemicals according to their logKOW:</t>
  </si>
  <si>
    <r>
      <t>For MetA, Lil and DaB no desorption from PDMS was determined, since passive dosing via chemical loaded PDMS is not applicable for low logK</t>
    </r>
    <r>
      <rPr>
        <vertAlign val="subscript"/>
        <sz val="12"/>
        <color theme="1"/>
        <rFont val="Calibri"/>
        <family val="2"/>
        <scheme val="minor"/>
      </rPr>
      <t>OW</t>
    </r>
    <r>
      <rPr>
        <sz val="12"/>
        <color theme="1"/>
        <rFont val="Calibri"/>
        <family val="2"/>
        <scheme val="minor"/>
      </rPr>
      <t xml:space="preserve"> chemicals</t>
    </r>
  </si>
  <si>
    <t>Rate of chemical desorption and rate of chemical absorption from/to plastic and filter</t>
  </si>
  <si>
    <t>Rate of chemical desorption and rate of chemical absorption from/to PDMS</t>
  </si>
  <si>
    <r>
      <t>Data from literature from two different sources was combined with lab-internal data. A non-linear relationship between 
the ab-/desorption rate constant and the logK</t>
    </r>
    <r>
      <rPr>
        <vertAlign val="subscript"/>
        <sz val="12"/>
        <color theme="1"/>
        <rFont val="Calibri"/>
        <family val="2"/>
        <scheme val="minor"/>
      </rPr>
      <t>OW</t>
    </r>
    <r>
      <rPr>
        <sz val="12"/>
        <color theme="1"/>
        <rFont val="Calibri"/>
        <family val="2"/>
        <scheme val="minor"/>
      </rPr>
      <t xml:space="preserve"> of the chemicals was established and used to extrapolate parameter
 values for the test chemicals according to their logK</t>
    </r>
    <r>
      <rPr>
        <vertAlign val="subscript"/>
        <sz val="12"/>
        <color theme="1"/>
        <rFont val="Calibri"/>
        <family val="2"/>
        <scheme val="minor"/>
      </rPr>
      <t>OW</t>
    </r>
    <r>
      <rPr>
        <sz val="12"/>
        <color theme="1"/>
        <rFont val="Calibri"/>
        <family val="2"/>
        <scheme val="minor"/>
      </rPr>
      <t xml:space="preserve"> : </t>
    </r>
  </si>
  <si>
    <r>
      <t>Paracellular permeability of the cell layer, P</t>
    </r>
    <r>
      <rPr>
        <b/>
        <vertAlign val="subscript"/>
        <sz val="16"/>
        <color theme="1"/>
        <rFont val="Calibri"/>
        <family val="2"/>
        <scheme val="minor"/>
      </rPr>
      <t>para</t>
    </r>
  </si>
  <si>
    <r>
      <t>To derive an estimate for the paracellular permeability, P</t>
    </r>
    <r>
      <rPr>
        <vertAlign val="subscript"/>
        <sz val="11"/>
        <color theme="1"/>
        <rFont val="Calibri"/>
        <family val="2"/>
        <scheme val="minor"/>
      </rPr>
      <t>cell</t>
    </r>
    <r>
      <rPr>
        <sz val="11"/>
        <color theme="1"/>
        <rFont val="Calibri"/>
        <family val="2"/>
        <scheme val="minor"/>
      </rPr>
      <t>, the fitted filter permeability, P</t>
    </r>
    <r>
      <rPr>
        <vertAlign val="subscript"/>
        <sz val="11"/>
        <color theme="1"/>
        <rFont val="Calibri"/>
        <family val="2"/>
        <scheme val="minor"/>
      </rPr>
      <t>filter</t>
    </r>
    <r>
      <rPr>
        <sz val="11"/>
        <color theme="1"/>
        <rFont val="Calibri"/>
        <family val="2"/>
        <scheme val="minor"/>
      </rPr>
      <t>, from the cell-free models 
was multiplied with a correction factor, Cf(P</t>
    </r>
    <r>
      <rPr>
        <vertAlign val="subscript"/>
        <sz val="11"/>
        <color theme="1"/>
        <rFont val="Calibri"/>
        <family val="2"/>
        <scheme val="minor"/>
      </rPr>
      <t>cell</t>
    </r>
    <r>
      <rPr>
        <sz val="11"/>
        <color theme="1"/>
        <rFont val="Calibri"/>
        <family val="2"/>
        <scheme val="minor"/>
      </rPr>
      <t>), to account for the presence of a cell layer:</t>
    </r>
  </si>
  <si>
    <r>
      <t>The paracellular resistance (R</t>
    </r>
    <r>
      <rPr>
        <vertAlign val="subscript"/>
        <sz val="11"/>
        <color theme="1"/>
        <rFont val="Calibri"/>
        <family val="2"/>
        <scheme val="minor"/>
      </rPr>
      <t>para</t>
    </r>
    <r>
      <rPr>
        <sz val="11"/>
        <color theme="1"/>
        <rFont val="Calibri"/>
        <family val="2"/>
        <scheme val="minor"/>
      </rPr>
      <t>) was estimated according to Bittermann et al. assuming a pore radius of 20 Å for the RTgutGC monolayer and the diffusion coefficient in water D</t>
    </r>
    <r>
      <rPr>
        <vertAlign val="subscript"/>
        <sz val="11"/>
        <color theme="1"/>
        <rFont val="Calibri"/>
        <family val="2"/>
        <scheme val="minor"/>
      </rPr>
      <t>water</t>
    </r>
    <r>
      <rPr>
        <sz val="11"/>
        <color theme="1"/>
        <rFont val="Calibri"/>
        <family val="2"/>
        <scheme val="minor"/>
      </rPr>
      <t xml:space="preserve"> at 19°C . D</t>
    </r>
    <r>
      <rPr>
        <vertAlign val="subscript"/>
        <sz val="11"/>
        <color theme="1"/>
        <rFont val="Calibri"/>
        <family val="2"/>
        <scheme val="minor"/>
      </rPr>
      <t xml:space="preserve">water </t>
    </r>
    <r>
      <rPr>
        <sz val="11"/>
        <color theme="1"/>
        <rFont val="Calibri"/>
        <family val="2"/>
        <scheme val="minor"/>
      </rPr>
      <t xml:space="preserve">was calculated based on the equation reported by Bittermann et al. [5] and a temperature correction factor to account for the experimental temperature of 19°C instead of 25°C: </t>
    </r>
  </si>
  <si>
    <r>
      <t>The lower and upper constraints were set by multiplication/division of R</t>
    </r>
    <r>
      <rPr>
        <vertAlign val="subscript"/>
        <sz val="11"/>
        <color theme="1"/>
        <rFont val="Calibri"/>
        <family val="2"/>
        <scheme val="minor"/>
      </rPr>
      <t xml:space="preserve">para </t>
    </r>
    <r>
      <rPr>
        <sz val="11"/>
        <color theme="1"/>
        <rFont val="Calibri"/>
        <family val="2"/>
        <scheme val="minor"/>
      </rPr>
      <t xml:space="preserve">with a factor of 10 and applying the respective correction 
factors for the lower (min) and upper (max) limit. </t>
    </r>
  </si>
  <si>
    <r>
      <t>Permeability of the cell membrane on the apical side P</t>
    </r>
    <r>
      <rPr>
        <b/>
        <vertAlign val="subscript"/>
        <sz val="16"/>
        <color theme="1"/>
        <rFont val="Calibri"/>
        <family val="2"/>
        <scheme val="minor"/>
      </rPr>
      <t>cell_api</t>
    </r>
  </si>
  <si>
    <r>
      <t>The permeability of the apical cell membrane, P</t>
    </r>
    <r>
      <rPr>
        <vertAlign val="subscript"/>
        <sz val="11"/>
        <color theme="1"/>
        <rFont val="Calibri"/>
        <family val="2"/>
        <scheme val="minor"/>
      </rPr>
      <t>cell_api</t>
    </r>
    <r>
      <rPr>
        <sz val="11"/>
        <color theme="1"/>
        <rFont val="Calibri"/>
        <family val="2"/>
        <scheme val="minor"/>
      </rPr>
      <t>, was defined as the permeability of the apical 
membrane in addition to the diffusion through the cytosol of half of the cell height:</t>
    </r>
  </si>
  <si>
    <r>
      <t>R</t>
    </r>
    <r>
      <rPr>
        <vertAlign val="subscript"/>
        <sz val="11"/>
        <color theme="1"/>
        <rFont val="Calibri"/>
        <family val="2"/>
        <scheme val="minor"/>
      </rPr>
      <t>membrane</t>
    </r>
    <r>
      <rPr>
        <sz val="11"/>
        <color theme="1"/>
        <rFont val="Calibri"/>
        <family val="2"/>
        <scheme val="minor"/>
      </rPr>
      <t xml:space="preserve"> was calculated based on equations from Bittermann et al., using a RTgutGC cell membrane height, h</t>
    </r>
    <r>
      <rPr>
        <vertAlign val="subscript"/>
        <sz val="11"/>
        <color theme="1"/>
        <rFont val="Calibri"/>
        <family val="2"/>
        <scheme val="minor"/>
      </rPr>
      <t>hex-like,</t>
    </r>
    <r>
      <rPr>
        <sz val="11"/>
        <color theme="1"/>
        <rFont val="Calibri"/>
        <family val="2"/>
        <scheme val="minor"/>
      </rPr>
      <t xml:space="preserve"> of 15 Å,  a chemical specific K</t>
    </r>
    <r>
      <rPr>
        <vertAlign val="subscript"/>
        <sz val="11"/>
        <color theme="1"/>
        <rFont val="Calibri"/>
        <family val="2"/>
        <scheme val="minor"/>
      </rPr>
      <t>hex_water</t>
    </r>
    <r>
      <rPr>
        <sz val="11"/>
        <color theme="1"/>
        <rFont val="Calibri"/>
        <family val="2"/>
        <scheme val="minor"/>
      </rPr>
      <t xml:space="preserve"> and a diffusion coefficient in hexadecane, D</t>
    </r>
    <r>
      <rPr>
        <vertAlign val="subscript"/>
        <sz val="11"/>
        <color theme="1"/>
        <rFont val="Calibri"/>
        <family val="2"/>
        <scheme val="minor"/>
      </rPr>
      <t>hex</t>
    </r>
    <r>
      <rPr>
        <sz val="11"/>
        <color theme="1"/>
        <rFont val="Calibri"/>
        <family val="2"/>
        <scheme val="minor"/>
      </rPr>
      <t>, which is one tenth of the diffusion in water, D</t>
    </r>
    <r>
      <rPr>
        <vertAlign val="subscript"/>
        <sz val="11"/>
        <color theme="1"/>
        <rFont val="Calibri"/>
        <family val="2"/>
        <scheme val="minor"/>
      </rPr>
      <t>water</t>
    </r>
    <r>
      <rPr>
        <sz val="11"/>
        <color theme="1"/>
        <rFont val="Calibri"/>
        <family val="2"/>
        <scheme val="minor"/>
      </rPr>
      <t>. For the RTgutGC cells no microvilli correction factor was applied, since in this cell line microvilli formation has not been conclusively shown yet [6]. All test chemicals are 100 % neutral at pH 7:</t>
    </r>
  </si>
  <si>
    <r>
      <t>R</t>
    </r>
    <r>
      <rPr>
        <vertAlign val="subscript"/>
        <sz val="11"/>
        <color theme="1"/>
        <rFont val="Calibri"/>
        <family val="2"/>
        <scheme val="minor"/>
      </rPr>
      <t>cytosol</t>
    </r>
    <r>
      <rPr>
        <sz val="11"/>
        <color theme="1"/>
        <rFont val="Calibri"/>
        <family val="2"/>
        <scheme val="minor"/>
      </rPr>
      <t xml:space="preserve"> was calculated based on the equations from Bittermann et al. [5], applying a h</t>
    </r>
    <r>
      <rPr>
        <vertAlign val="subscript"/>
        <sz val="11"/>
        <color theme="1"/>
        <rFont val="Calibri"/>
        <family val="2"/>
        <scheme val="minor"/>
      </rPr>
      <t>cytosol</t>
    </r>
    <r>
      <rPr>
        <sz val="11"/>
        <color theme="1"/>
        <rFont val="Calibri"/>
        <family val="2"/>
        <scheme val="minor"/>
      </rPr>
      <t xml:space="preserve"> for the RTgutGC 
monolayer of 11 µm:</t>
    </r>
  </si>
  <si>
    <r>
      <t>For simplification the permeability of the basolateral cell membrane is assumed to equal the 
permeability of the apical cell membrane. In addition, this parameter includes the permeability of 
the filter, P</t>
    </r>
    <r>
      <rPr>
        <vertAlign val="subscript"/>
        <sz val="11"/>
        <color theme="1"/>
        <rFont val="Calibri"/>
        <family val="2"/>
        <scheme val="minor"/>
      </rPr>
      <t>filter</t>
    </r>
    <r>
      <rPr>
        <sz val="11"/>
        <color theme="1"/>
        <rFont val="Calibri"/>
        <family val="2"/>
        <scheme val="minor"/>
      </rPr>
      <t>, for a chemical to reach the basolateral compartment. Thus, to derive an estimate for 
P</t>
    </r>
    <r>
      <rPr>
        <vertAlign val="subscript"/>
        <sz val="11"/>
        <color theme="1"/>
        <rFont val="Calibri"/>
        <family val="2"/>
        <scheme val="minor"/>
      </rPr>
      <t>cell_baso</t>
    </r>
    <r>
      <rPr>
        <sz val="11"/>
        <color theme="1"/>
        <rFont val="Calibri"/>
        <family val="2"/>
        <scheme val="minor"/>
      </rPr>
      <t>, the fitted filter permeability, P</t>
    </r>
    <r>
      <rPr>
        <vertAlign val="subscript"/>
        <sz val="11"/>
        <color theme="1"/>
        <rFont val="Calibri"/>
        <family val="2"/>
        <scheme val="minor"/>
      </rPr>
      <t>filter</t>
    </r>
    <r>
      <rPr>
        <sz val="11"/>
        <color theme="1"/>
        <rFont val="Calibri"/>
        <family val="2"/>
        <scheme val="minor"/>
      </rPr>
      <t>, was multiplied with a correction factor, Cf(P</t>
    </r>
    <r>
      <rPr>
        <vertAlign val="subscript"/>
        <sz val="11"/>
        <color theme="1"/>
        <rFont val="Calibri"/>
        <family val="2"/>
        <scheme val="minor"/>
      </rPr>
      <t>cell_baso</t>
    </r>
    <r>
      <rPr>
        <sz val="11"/>
        <color theme="1"/>
        <rFont val="Calibri"/>
        <family val="2"/>
        <scheme val="minor"/>
      </rPr>
      <t>):</t>
    </r>
  </si>
  <si>
    <r>
      <t>The lower (min) and upper (max) constraints were set by multiplication/division of R</t>
    </r>
    <r>
      <rPr>
        <vertAlign val="subscript"/>
        <sz val="11"/>
        <color theme="1"/>
        <rFont val="Calibri"/>
        <family val="2"/>
        <scheme val="minor"/>
      </rPr>
      <t>cytosol</t>
    </r>
    <r>
      <rPr>
        <sz val="11"/>
        <color theme="1"/>
        <rFont val="Calibri"/>
        <family val="2"/>
        <scheme val="minor"/>
      </rPr>
      <t xml:space="preserve"> and R</t>
    </r>
    <r>
      <rPr>
        <vertAlign val="subscript"/>
        <sz val="11"/>
        <color theme="1"/>
        <rFont val="Calibri"/>
        <family val="2"/>
        <scheme val="minor"/>
      </rPr>
      <t>membrane</t>
    </r>
    <r>
      <rPr>
        <sz val="11"/>
        <color theme="1"/>
        <rFont val="Calibri"/>
        <family val="2"/>
        <scheme val="minor"/>
      </rPr>
      <t xml:space="preserve"> 
with a factor of 10 and applying the respective correction factors.</t>
    </r>
  </si>
  <si>
    <r>
      <t>Lateral permeability of the cell membrane from the apical side, P</t>
    </r>
    <r>
      <rPr>
        <b/>
        <vertAlign val="subscript"/>
        <sz val="16"/>
        <color theme="1"/>
        <rFont val="Calibri"/>
        <family val="2"/>
        <scheme val="minor"/>
      </rPr>
      <t>lateral_api</t>
    </r>
  </si>
  <si>
    <r>
      <t>The lateral permeability of the apical cell membrane, P</t>
    </r>
    <r>
      <rPr>
        <vertAlign val="subscript"/>
        <sz val="11"/>
        <color theme="1"/>
        <rFont val="Calibri"/>
        <family val="2"/>
        <scheme val="minor"/>
      </rPr>
      <t>lateral_api</t>
    </r>
    <r>
      <rPr>
        <sz val="11"/>
        <color theme="1"/>
        <rFont val="Calibri"/>
        <family val="2"/>
        <scheme val="minor"/>
      </rPr>
      <t>, describes the chemical diffusion 
through the phospholipid bilayer of the cell membrane from the apical to half of the cell height. 
P</t>
    </r>
    <r>
      <rPr>
        <vertAlign val="subscript"/>
        <sz val="11"/>
        <color theme="1"/>
        <rFont val="Calibri"/>
        <family val="2"/>
        <scheme val="minor"/>
      </rPr>
      <t>lateral_api</t>
    </r>
    <r>
      <rPr>
        <sz val="11"/>
        <color theme="1"/>
        <rFont val="Calibri"/>
        <family val="2"/>
        <scheme val="minor"/>
      </rPr>
      <t xml:space="preserve"> was calculated based on the equations by Bittermann et al. [5] and multiplication with 
0.5 to account for half of the lateral diffusion pathway. In contrast to Bittermann et al., we account 
for the chemical specific K</t>
    </r>
    <r>
      <rPr>
        <vertAlign val="subscript"/>
        <sz val="11"/>
        <color theme="1"/>
        <rFont val="Calibri"/>
        <family val="2"/>
        <scheme val="minor"/>
      </rPr>
      <t>lip_w</t>
    </r>
    <r>
      <rPr>
        <sz val="11"/>
        <color theme="1"/>
        <rFont val="Calibri"/>
        <family val="2"/>
        <scheme val="minor"/>
      </rPr>
      <t xml:space="preserve"> within the flux calculation (main manuscript M Eq. 7, 8) and thus, 
K</t>
    </r>
    <r>
      <rPr>
        <vertAlign val="subscript"/>
        <sz val="11"/>
        <color theme="1"/>
        <rFont val="Calibri"/>
        <family val="2"/>
        <scheme val="minor"/>
      </rPr>
      <t>lip_w</t>
    </r>
    <r>
      <rPr>
        <sz val="11"/>
        <color theme="1"/>
        <rFont val="Calibri"/>
        <family val="2"/>
        <scheme val="minor"/>
      </rPr>
      <t xml:space="preserve"> was not taken into account here:</t>
    </r>
  </si>
  <si>
    <t>The parameter remained unconstraint.</t>
  </si>
  <si>
    <r>
      <t>The length of the lateral diffusion pathway, h</t>
    </r>
    <r>
      <rPr>
        <vertAlign val="subscript"/>
        <sz val="11"/>
        <color theme="1"/>
        <rFont val="Calibri"/>
        <family val="2"/>
        <scheme val="minor"/>
      </rPr>
      <t>lateral</t>
    </r>
    <r>
      <rPr>
        <sz val="11"/>
        <color theme="1"/>
        <rFont val="Calibri"/>
        <family val="2"/>
        <scheme val="minor"/>
      </rPr>
      <t>, was calculated to be 17.28 µm for the RTgutGC cells
 assuming the cells to be spherical and taking the cell height of 11 µm into account. The factor Ø to 
account for the limitation of space available for lateral diffusion for the RTgutGC cell layer was 
calculated to be 499.8 according to Bittermann et al. D</t>
    </r>
    <r>
      <rPr>
        <vertAlign val="subscript"/>
        <sz val="11"/>
        <color theme="1"/>
        <rFont val="Calibri"/>
        <family val="2"/>
        <scheme val="minor"/>
      </rPr>
      <t>lateral</t>
    </r>
    <r>
      <rPr>
        <sz val="11"/>
        <color theme="1"/>
        <rFont val="Calibri"/>
        <family val="2"/>
        <scheme val="minor"/>
      </rPr>
      <t xml:space="preserve"> was calculated as described in 
Bittermann et al. as well. The parameter remained unconstraint.</t>
    </r>
  </si>
  <si>
    <r>
      <t>Lateral permeability of the cell membrane from the basolateral side, P</t>
    </r>
    <r>
      <rPr>
        <b/>
        <vertAlign val="subscript"/>
        <sz val="16"/>
        <color theme="1"/>
        <rFont val="Calibri"/>
        <family val="2"/>
        <scheme val="minor"/>
      </rPr>
      <t>lateral_baso</t>
    </r>
  </si>
  <si>
    <r>
      <t>As described for P</t>
    </r>
    <r>
      <rPr>
        <vertAlign val="subscript"/>
        <sz val="11"/>
        <color theme="1"/>
        <rFont val="Calibri"/>
        <family val="2"/>
        <scheme val="minor"/>
      </rPr>
      <t>cell_baso</t>
    </r>
    <r>
      <rPr>
        <sz val="11"/>
        <color theme="1"/>
        <rFont val="Calibri"/>
        <family val="2"/>
        <scheme val="minor"/>
      </rPr>
      <t>, for simplification the lateral permeability of the basolateral cell membrane, 
P</t>
    </r>
    <r>
      <rPr>
        <vertAlign val="subscript"/>
        <sz val="11"/>
        <color theme="1"/>
        <rFont val="Calibri"/>
        <family val="2"/>
        <scheme val="minor"/>
      </rPr>
      <t>lateral_baso</t>
    </r>
    <r>
      <rPr>
        <sz val="11"/>
        <color theme="1"/>
        <rFont val="Calibri"/>
        <family val="2"/>
        <scheme val="minor"/>
      </rPr>
      <t xml:space="preserve"> is assumed to equal the lateral permeability of the apical cell membrane, P</t>
    </r>
    <r>
      <rPr>
        <vertAlign val="subscript"/>
        <sz val="11"/>
        <color theme="1"/>
        <rFont val="Calibri"/>
        <family val="2"/>
        <scheme val="minor"/>
      </rPr>
      <t>lateral_api</t>
    </r>
    <r>
      <rPr>
        <sz val="11"/>
        <color theme="1"/>
        <rFont val="Calibri"/>
        <family val="2"/>
        <scheme val="minor"/>
      </rPr>
      <t>. In addition, 
P</t>
    </r>
    <r>
      <rPr>
        <vertAlign val="subscript"/>
        <sz val="11"/>
        <color theme="1"/>
        <rFont val="Calibri"/>
        <family val="2"/>
        <scheme val="minor"/>
      </rPr>
      <t>lateral_baso</t>
    </r>
    <r>
      <rPr>
        <sz val="11"/>
        <color theme="1"/>
        <rFont val="Calibri"/>
        <family val="2"/>
        <scheme val="minor"/>
      </rPr>
      <t xml:space="preserve"> comprises the permeability of the filter, P</t>
    </r>
    <r>
      <rPr>
        <vertAlign val="subscript"/>
        <sz val="11"/>
        <color theme="1"/>
        <rFont val="Calibri"/>
        <family val="2"/>
        <scheme val="minor"/>
      </rPr>
      <t>filter</t>
    </r>
    <r>
      <rPr>
        <sz val="11"/>
        <color theme="1"/>
        <rFont val="Calibri"/>
        <family val="2"/>
        <scheme val="minor"/>
      </rPr>
      <t>, for a chemical to reach the basolateral compartment. 
Thus, to derive an estimate for P</t>
    </r>
    <r>
      <rPr>
        <vertAlign val="subscript"/>
        <sz val="11"/>
        <color theme="1"/>
        <rFont val="Calibri"/>
        <family val="2"/>
        <scheme val="minor"/>
      </rPr>
      <t>lateral_baso</t>
    </r>
    <r>
      <rPr>
        <sz val="11"/>
        <color theme="1"/>
        <rFont val="Calibri"/>
        <family val="2"/>
        <scheme val="minor"/>
      </rPr>
      <t>, the fitted filter permeability, P</t>
    </r>
    <r>
      <rPr>
        <vertAlign val="subscript"/>
        <sz val="11"/>
        <color theme="1"/>
        <rFont val="Calibri"/>
        <family val="2"/>
        <scheme val="minor"/>
      </rPr>
      <t>filter</t>
    </r>
    <r>
      <rPr>
        <sz val="11"/>
        <color theme="1"/>
        <rFont val="Calibri"/>
        <family val="2"/>
        <scheme val="minor"/>
      </rPr>
      <t>, was multiplied with a 
correction factor, Cf(P</t>
    </r>
    <r>
      <rPr>
        <vertAlign val="subscript"/>
        <sz val="11"/>
        <color theme="1"/>
        <rFont val="Calibri"/>
        <family val="2"/>
        <scheme val="minor"/>
      </rPr>
      <t>lateral_baso</t>
    </r>
    <r>
      <rPr>
        <sz val="11"/>
        <color theme="1"/>
        <rFont val="Calibri"/>
        <family val="2"/>
        <scheme val="minor"/>
      </rPr>
      <t>):</t>
    </r>
  </si>
  <si>
    <t>Active uptake and efflux</t>
  </si>
  <si>
    <r>
      <t>The active uptake from the apical and efflux into the basolateral compartment were modelled using an enzymatic 
Michaelis menten-type transporter kinetics, described via the Michaelis constant K</t>
    </r>
    <r>
      <rPr>
        <vertAlign val="subscript"/>
        <sz val="11"/>
        <color theme="1"/>
        <rFont val="Calibri"/>
        <family val="2"/>
        <scheme val="minor"/>
      </rPr>
      <t xml:space="preserve">M </t>
    </r>
    <r>
      <rPr>
        <sz val="11"/>
        <color theme="1"/>
        <rFont val="Calibri"/>
        <family val="2"/>
        <scheme val="minor"/>
      </rPr>
      <t>[µg·ml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and via the maximum 
rate for the uptake or efflux of chemicals v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[µg·ml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·h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]. For all test chemicals the same constraints were applied. 
Data for the Michaelis constant K</t>
    </r>
    <r>
      <rPr>
        <vertAlign val="subscript"/>
        <sz val="11"/>
        <color theme="1"/>
        <rFont val="Calibri"/>
        <family val="2"/>
        <scheme val="minor"/>
      </rPr>
      <t xml:space="preserve">M </t>
    </r>
    <r>
      <rPr>
        <sz val="11"/>
        <color theme="1"/>
        <rFont val="Calibri"/>
        <family val="2"/>
        <scheme val="minor"/>
      </rPr>
      <t>[µmol·L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and catalytic rate k</t>
    </r>
    <r>
      <rPr>
        <vertAlign val="subscript"/>
        <sz val="11"/>
        <color theme="1"/>
        <rFont val="Calibri"/>
        <family val="2"/>
        <scheme val="minor"/>
      </rPr>
      <t xml:space="preserve">cat </t>
    </r>
    <r>
      <rPr>
        <sz val="11"/>
        <color theme="1"/>
        <rFont val="Calibri"/>
        <family val="2"/>
        <scheme val="minor"/>
      </rPr>
      <t>[h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were compiled from BRENDA data base, 
n(K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)=5194, n(k</t>
    </r>
    <r>
      <rPr>
        <vertAlign val="subscript"/>
        <sz val="11"/>
        <color theme="1"/>
        <rFont val="Calibri"/>
        <family val="2"/>
        <scheme val="minor"/>
      </rPr>
      <t>cat</t>
    </r>
    <r>
      <rPr>
        <sz val="11"/>
        <color theme="1"/>
        <rFont val="Calibri"/>
        <family val="2"/>
        <scheme val="minor"/>
      </rPr>
      <t>)=1942 [6]. The unit for the Michaelis constant K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was converted by multiplication with an 
averaged molecular weight of all test chemicals of MW = 220 g·mol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:</t>
    </r>
  </si>
  <si>
    <r>
      <t>The catalytic rate k</t>
    </r>
    <r>
      <rPr>
        <vertAlign val="subscript"/>
        <sz val="11"/>
        <color theme="1"/>
        <rFont val="Calibri"/>
        <family val="2"/>
        <scheme val="minor"/>
      </rPr>
      <t xml:space="preserve">cat </t>
    </r>
    <r>
      <rPr>
        <sz val="11"/>
        <color theme="1"/>
        <rFont val="Calibri"/>
        <family val="2"/>
        <scheme val="minor"/>
      </rPr>
      <t>was converted to represent v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[µg·ml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·h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by multiplication with the total enzyme 
concentration E [µg·ml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]:</t>
    </r>
  </si>
  <si>
    <r>
      <t>The enzyme concentration E was conservatively estimated as a fraction (95% - 0.05 to 1000 ppm) of the protein 
concentration C</t>
    </r>
    <r>
      <rPr>
        <vertAlign val="subscript"/>
        <sz val="11"/>
        <color theme="1"/>
        <rFont val="Calibri"/>
        <family val="2"/>
        <scheme val="minor"/>
      </rPr>
      <t>protein_cell</t>
    </r>
    <r>
      <rPr>
        <sz val="11"/>
        <color theme="1"/>
        <rFont val="Calibri"/>
        <family val="2"/>
        <scheme val="minor"/>
      </rPr>
      <t>, which was derived from the total number of proteins per volume of cells, N</t>
    </r>
    <r>
      <rPr>
        <vertAlign val="subscript"/>
        <sz val="11"/>
        <color theme="1"/>
        <rFont val="Calibri"/>
        <family val="2"/>
        <scheme val="minor"/>
      </rPr>
      <t>proteins_cells</t>
    </r>
    <r>
      <rPr>
        <sz val="11"/>
        <color theme="1"/>
        <rFont val="Calibri"/>
        <family val="2"/>
        <scheme val="minor"/>
      </rPr>
      <t>,  
and the average weight of the protein, W</t>
    </r>
    <r>
      <rPr>
        <vertAlign val="subscript"/>
        <sz val="11"/>
        <color theme="1"/>
        <rFont val="Calibri"/>
        <family val="2"/>
        <scheme val="minor"/>
      </rPr>
      <t xml:space="preserve">protein </t>
    </r>
    <r>
      <rPr>
        <sz val="11"/>
        <color theme="1"/>
        <rFont val="Calibri"/>
        <family val="2"/>
        <scheme val="minor"/>
      </rPr>
      <t>[µg]:</t>
    </r>
  </si>
  <si>
    <r>
      <t>N</t>
    </r>
    <r>
      <rPr>
        <vertAlign val="subscript"/>
        <sz val="11"/>
        <color theme="1"/>
        <rFont val="Calibri"/>
        <family val="2"/>
        <scheme val="minor"/>
      </rPr>
      <t>proteins_cells</t>
    </r>
    <r>
      <rPr>
        <sz val="11"/>
        <color theme="1"/>
        <rFont val="Calibri"/>
        <family val="2"/>
        <scheme val="minor"/>
      </rPr>
      <t xml:space="preserve"> was estimated from the PaxDB [7] to be 2*10</t>
    </r>
    <r>
      <rPr>
        <vertAlign val="superscript"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 xml:space="preserve"> proteins/L cells. W</t>
    </r>
    <r>
      <rPr>
        <vertAlign val="subscript"/>
        <sz val="11"/>
        <color theme="1"/>
        <rFont val="Calibri"/>
        <family val="2"/>
        <scheme val="minor"/>
      </rPr>
      <t>protein</t>
    </r>
    <r>
      <rPr>
        <sz val="11"/>
        <color theme="1"/>
        <rFont val="Calibri"/>
        <family val="2"/>
        <scheme val="minor"/>
      </rPr>
      <t xml:space="preserve"> was estimated to be 3.34*10</t>
    </r>
    <r>
      <rPr>
        <vertAlign val="superscript"/>
        <sz val="11"/>
        <color theme="1"/>
        <rFont val="Calibri"/>
        <family val="2"/>
        <scheme val="minor"/>
      </rPr>
      <t>-14</t>
    </r>
    <r>
      <rPr>
        <sz val="11"/>
        <color theme="1"/>
        <rFont val="Calibri"/>
        <family val="2"/>
        <scheme val="minor"/>
      </rPr>
      <t xml:space="preserve"> µg.
 This was based on the assumption that a protein consists of approx. 200 amino acids with 100 Da (=g·mol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 per 
amino acid, yielding 2*10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Da, which was converted by 1 Da = 1.67*10</t>
    </r>
    <r>
      <rPr>
        <vertAlign val="superscript"/>
        <sz val="11"/>
        <color theme="1"/>
        <rFont val="Calibri"/>
        <family val="2"/>
        <scheme val="minor"/>
      </rPr>
      <t>-18</t>
    </r>
    <r>
      <rPr>
        <sz val="11"/>
        <color theme="1"/>
        <rFont val="Calibri"/>
        <family val="2"/>
        <scheme val="minor"/>
      </rPr>
      <t xml:space="preserve"> µg.</t>
    </r>
  </si>
  <si>
    <r>
      <t>C</t>
    </r>
    <r>
      <rPr>
        <vertAlign val="subscript"/>
        <sz val="11"/>
        <color theme="1"/>
        <rFont val="Calibri"/>
        <family val="2"/>
        <scheme val="minor"/>
      </rPr>
      <t>protein_cell</t>
    </r>
    <r>
      <rPr>
        <sz val="11"/>
        <color theme="1"/>
        <rFont val="Calibri"/>
        <family val="2"/>
        <scheme val="minor"/>
      </rPr>
      <t xml:space="preserve"> was estimated to be 6.68*10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µg·ml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. Out of this 95% was assumed to be abundance of enzymes which 
yields a minimal enzyme concentration of E</t>
    </r>
    <r>
      <rPr>
        <vertAlign val="subscript"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= 3.34*10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µg/ml, a maximum of E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= 66.8 µg/ml and an median of 
E = 33.4 µg/ml.</t>
    </r>
  </si>
  <si>
    <t>Parameter</t>
  </si>
  <si>
    <t>Median</t>
  </si>
  <si>
    <t>Min</t>
  </si>
  <si>
    <t>Max</t>
  </si>
  <si>
    <t>49 320</t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</si>
  <si>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M </t>
    </r>
    <r>
      <rPr>
        <sz val="12"/>
        <color theme="1"/>
        <rFont val="Calibri"/>
        <family val="2"/>
        <scheme val="minor"/>
      </rPr>
      <t>[µmol / L]</t>
    </r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</si>
  <si>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cat </t>
    </r>
    <r>
      <rPr>
        <sz val="12"/>
        <color theme="1"/>
        <rFont val="Calibri"/>
        <family val="2"/>
        <scheme val="minor"/>
      </rPr>
      <t>[h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]</t>
    </r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</si>
  <si>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M </t>
    </r>
    <r>
      <rPr>
        <sz val="12"/>
        <color theme="1"/>
        <rFont val="Calibri"/>
        <family val="2"/>
        <scheme val="minor"/>
      </rPr>
      <t>[µg/ ml]</t>
    </r>
  </si>
  <si>
    <r>
      <t>v</t>
    </r>
    <r>
      <rPr>
        <vertAlign val="subscript"/>
        <sz val="12"/>
        <color theme="1"/>
        <rFont val="Calibri"/>
        <family val="2"/>
        <scheme val="minor"/>
      </rPr>
      <t>max</t>
    </r>
    <r>
      <rPr>
        <sz val="12"/>
        <color theme="1"/>
        <rFont val="Calibri"/>
        <family val="2"/>
        <scheme val="minor"/>
      </rPr>
      <t xml:space="preserve"> [µg/ml*h]</t>
    </r>
  </si>
  <si>
    <r>
      <t>Chemical biotransformation rate constant, k</t>
    </r>
    <r>
      <rPr>
        <b/>
        <vertAlign val="subscript"/>
        <sz val="16"/>
        <color theme="1"/>
        <rFont val="Calibri"/>
        <family val="2"/>
        <scheme val="minor"/>
      </rPr>
      <t>biotrans</t>
    </r>
  </si>
  <si>
    <r>
      <t>The rate of intracellular biotransformation k</t>
    </r>
    <r>
      <rPr>
        <vertAlign val="subscript"/>
        <sz val="11"/>
        <color theme="1"/>
        <rFont val="Calibri"/>
        <family val="2"/>
        <scheme val="minor"/>
      </rPr>
      <t>biotrans</t>
    </r>
    <r>
      <rPr>
        <sz val="11"/>
        <color theme="1"/>
        <rFont val="Calibri"/>
        <family val="2"/>
        <scheme val="minor"/>
      </rPr>
      <t xml:space="preserve"> was extrapolated from measurements 
conducted with freshly isolated hepatocyte for the test chemicals (except Lil) to the 
RTgutGC monolayer. This was done by applying the linear relationship between k</t>
    </r>
    <r>
      <rPr>
        <vertAlign val="subscript"/>
        <sz val="11"/>
        <color theme="1"/>
        <rFont val="Calibri"/>
        <family val="2"/>
        <scheme val="minor"/>
      </rPr>
      <t>RTgutGC</t>
    </r>
    <r>
      <rPr>
        <sz val="11"/>
        <color theme="1"/>
        <rFont val="Calibri"/>
        <family val="2"/>
        <scheme val="minor"/>
      </rPr>
      <t xml:space="preserve"> 
and k</t>
    </r>
    <r>
      <rPr>
        <vertAlign val="subscript"/>
        <sz val="11"/>
        <color theme="1"/>
        <rFont val="Calibri"/>
        <family val="2"/>
        <scheme val="minor"/>
      </rPr>
      <t>hepa</t>
    </r>
    <r>
      <rPr>
        <sz val="11"/>
        <color theme="1"/>
        <rFont val="Calibri"/>
        <family val="2"/>
        <scheme val="minor"/>
      </rPr>
      <t xml:space="preserve"> established from 5 chemicals:</t>
    </r>
  </si>
  <si>
    <r>
      <t>Lower and upper parameter constraints were calculated using the 95% confidence 
intervals of the slope, being CI</t>
    </r>
    <r>
      <rPr>
        <vertAlign val="subscript"/>
        <sz val="11"/>
        <color theme="1"/>
        <rFont val="Calibri"/>
        <family val="2"/>
        <scheme val="minor"/>
      </rPr>
      <t>lower</t>
    </r>
    <r>
      <rPr>
        <sz val="11"/>
        <color theme="1"/>
        <rFont val="Calibri"/>
        <family val="2"/>
        <scheme val="minor"/>
      </rPr>
      <t xml:space="preserve"> = 9.475*10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and CI</t>
    </r>
    <r>
      <rPr>
        <vertAlign val="subscript"/>
        <sz val="11"/>
        <color theme="1"/>
        <rFont val="Calibri"/>
        <family val="2"/>
        <scheme val="minor"/>
      </rPr>
      <t>upper</t>
    </r>
    <r>
      <rPr>
        <sz val="11"/>
        <color theme="1"/>
        <rFont val="Calibri"/>
        <family val="2"/>
        <scheme val="minor"/>
      </rPr>
      <t xml:space="preserve"> = 2.726*10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.</t>
    </r>
  </si>
  <si>
    <r>
      <t>SI Table 9 - Permeability of the filter, P</t>
    </r>
    <r>
      <rPr>
        <b/>
        <vertAlign val="subscript"/>
        <sz val="12"/>
        <color theme="1"/>
        <rFont val="Calibri"/>
        <family val="2"/>
        <scheme val="minor"/>
      </rPr>
      <t>filter</t>
    </r>
  </si>
  <si>
    <t>SI Table 10 - Rate of chemical ab- and desorption to/from PDMS from literature</t>
  </si>
  <si>
    <t>SI Table 11 - Rate of chemical ab- and desorption to/from PDMS used for modelling</t>
  </si>
  <si>
    <t xml:space="preserve"> SI Table 12 - Rate of chemical ab- and desorption from plastic from literature</t>
  </si>
  <si>
    <t>SI Table 13 - Rate of chemical ab- and desorption from plastic used for modelling</t>
  </si>
  <si>
    <r>
      <t>SI Table 14 - Heaxadecane- water partitioning, K</t>
    </r>
    <r>
      <rPr>
        <b/>
        <vertAlign val="subscript"/>
        <sz val="12"/>
        <color theme="1"/>
        <rFont val="Calibri"/>
        <family val="2"/>
        <scheme val="minor"/>
      </rPr>
      <t>hex_w</t>
    </r>
    <r>
      <rPr>
        <b/>
        <sz val="12"/>
        <color theme="1"/>
        <rFont val="Calibri"/>
        <family val="2"/>
        <scheme val="minor"/>
      </rPr>
      <t>, and phospholipid liposome-water partitioning, K</t>
    </r>
    <r>
      <rPr>
        <b/>
        <vertAlign val="subscript"/>
        <sz val="12"/>
        <color theme="1"/>
        <rFont val="Calibri"/>
        <family val="2"/>
        <scheme val="minor"/>
      </rPr>
      <t xml:space="preserve">lip_w </t>
    </r>
  </si>
  <si>
    <r>
      <t>SI Table 15 - Paracellular permeability of the cell layer, P</t>
    </r>
    <r>
      <rPr>
        <b/>
        <vertAlign val="subscript"/>
        <sz val="12"/>
        <color theme="1"/>
        <rFont val="Calibri"/>
        <family val="2"/>
        <scheme val="minor"/>
      </rPr>
      <t>para</t>
    </r>
    <r>
      <rPr>
        <b/>
        <sz val="12"/>
        <color theme="1"/>
        <rFont val="Calibri"/>
        <family val="2"/>
        <scheme val="minor"/>
      </rPr>
      <t xml:space="preserve"> </t>
    </r>
  </si>
  <si>
    <r>
      <t>SI Table 16 - Permeability of the apical cell membrane, P</t>
    </r>
    <r>
      <rPr>
        <b/>
        <vertAlign val="subscript"/>
        <sz val="12"/>
        <color theme="1"/>
        <rFont val="Calibri"/>
        <family val="2"/>
        <scheme val="minor"/>
      </rPr>
      <t>cell_api</t>
    </r>
  </si>
  <si>
    <r>
      <t>SI Table 17 - Permeability of basolateral cell membrane and filter, P</t>
    </r>
    <r>
      <rPr>
        <b/>
        <vertAlign val="subscript"/>
        <sz val="12"/>
        <color theme="1"/>
        <rFont val="Calibri"/>
        <family val="2"/>
        <scheme val="minor"/>
      </rPr>
      <t>cell_baso</t>
    </r>
  </si>
  <si>
    <r>
      <t>SI Table 18 - Lateral permeability of cell membrane from the apical side, P</t>
    </r>
    <r>
      <rPr>
        <b/>
        <vertAlign val="subscript"/>
        <sz val="12"/>
        <color theme="1"/>
        <rFont val="Calibri"/>
        <family val="2"/>
        <scheme val="minor"/>
      </rPr>
      <t>lateral_api</t>
    </r>
  </si>
  <si>
    <r>
      <t>SI Table 19 - Lateral permeability of basolateral cell membrane, P</t>
    </r>
    <r>
      <rPr>
        <b/>
        <vertAlign val="subscript"/>
        <sz val="12"/>
        <color theme="1"/>
        <rFont val="Calibri"/>
        <family val="2"/>
        <scheme val="minor"/>
      </rPr>
      <t>lateral_baso</t>
    </r>
  </si>
  <si>
    <t>SI Table 20 - Active uptake and efflux following michaelis menten kinetics</t>
  </si>
  <si>
    <r>
      <t>SI Table 21 - Intracellular chemical biotransformation rate k</t>
    </r>
    <r>
      <rPr>
        <b/>
        <vertAlign val="subscript"/>
        <sz val="12"/>
        <color theme="1"/>
        <rFont val="Calibri"/>
        <family val="2"/>
        <scheme val="minor"/>
      </rPr>
      <t>biotrans</t>
    </r>
    <r>
      <rPr>
        <b/>
        <sz val="12"/>
        <color theme="1"/>
        <rFont val="Calibri"/>
        <family val="2"/>
        <scheme val="minor"/>
      </rPr>
      <t xml:space="preserve"> </t>
    </r>
  </si>
  <si>
    <r>
      <t>SI Table 22 - Rate of chemical desorption from, k</t>
    </r>
    <r>
      <rPr>
        <b/>
        <vertAlign val="subscript"/>
        <sz val="12"/>
        <color theme="1"/>
        <rFont val="Calibri"/>
        <family val="2"/>
        <scheme val="minor"/>
      </rPr>
      <t>d_pdms</t>
    </r>
    <r>
      <rPr>
        <b/>
        <sz val="12"/>
        <color theme="1"/>
        <rFont val="Calibri"/>
        <family val="2"/>
        <scheme val="minor"/>
      </rPr>
      <t xml:space="preserve"> and rate of chemical absorption to 
PDMS, k</t>
    </r>
    <r>
      <rPr>
        <b/>
        <vertAlign val="subscript"/>
        <sz val="12"/>
        <color theme="1"/>
        <rFont val="Calibri"/>
        <family val="2"/>
        <scheme val="minor"/>
      </rPr>
      <t xml:space="preserve">a_twister </t>
    </r>
    <r>
      <rPr>
        <b/>
        <sz val="12"/>
        <color theme="1"/>
        <rFont val="Calibri"/>
        <family val="2"/>
        <scheme val="minor"/>
      </rPr>
      <t>for cell containing models</t>
    </r>
  </si>
  <si>
    <r>
      <t>The K</t>
    </r>
    <r>
      <rPr>
        <vertAlign val="subscript"/>
        <sz val="12"/>
        <color theme="1"/>
        <rFont val="Calibri"/>
        <family val="2"/>
        <scheme val="minor"/>
      </rPr>
      <t>hex_w</t>
    </r>
    <r>
      <rPr>
        <sz val="12"/>
        <color theme="1"/>
        <rFont val="Calibri"/>
        <family val="2"/>
        <scheme val="minor"/>
      </rPr>
      <t xml:space="preserve"> and K</t>
    </r>
    <r>
      <rPr>
        <vertAlign val="subscript"/>
        <sz val="12"/>
        <color theme="1"/>
        <rFont val="Calibri"/>
        <family val="2"/>
        <scheme val="minor"/>
      </rPr>
      <t>lip_w</t>
    </r>
    <r>
      <rPr>
        <sz val="12"/>
        <color theme="1"/>
        <rFont val="Calibri"/>
        <family val="2"/>
        <scheme val="minor"/>
      </rPr>
      <t xml:space="preserve"> were calculated based on the equation SI-1 for logK</t>
    </r>
    <r>
      <rPr>
        <vertAlign val="subscript"/>
        <sz val="12"/>
        <color theme="1"/>
        <rFont val="Calibri"/>
        <family val="2"/>
        <scheme val="minor"/>
      </rPr>
      <t>lip_w</t>
    </r>
    <r>
      <rPr>
        <sz val="12"/>
        <color theme="1"/>
        <rFont val="Calibri"/>
        <family val="2"/>
        <scheme val="minor"/>
      </rPr>
      <t xml:space="preserve"> and SI-2 for logK</t>
    </r>
    <r>
      <rPr>
        <vertAlign val="subscript"/>
        <sz val="12"/>
        <color theme="1"/>
        <rFont val="Calibri"/>
        <family val="2"/>
        <scheme val="minor"/>
      </rPr>
      <t>hex_w</t>
    </r>
    <r>
      <rPr>
        <sz val="12"/>
        <color theme="1"/>
        <rFont val="Calibri"/>
        <family val="2"/>
        <scheme val="minor"/>
      </rPr>
      <t xml:space="preserve"> published by Bittermann et al., 2017. The solute descriptors E (excess molar refraction), S (dipolarity/polarizability parameter), A (solute H-bond acidity), B (solute H-bond basicity), and V (molar volume) (SI Table 9) were extracted from the UFZ-LSER database (Ulrich et al., 2017) based on chemical structure input via SMILES. The lower and upper limits were calculated as 1.3-fold difference on a log-scale. A couple of studies showed that predictions and measurement for different types of partition coefficients lie usually within one fold range on a log-scale (Stenzel et al, 2013; Endo et al., 2013). n.d. stands for not disclosed.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</si>
</sst>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1" fontId="6" fillId="0" borderId="7" xfId="0" applyNumberFormat="1" applyFont="1" applyBorder="1" applyAlignment="1">
      <alignment horizontal="center" vertical="center" wrapText="1"/>
    </xf>
    <xf numFmtId="11" fontId="2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3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1" fontId="2" fillId="0" borderId="1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1" fontId="6" fillId="0" borderId="1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1" fontId="6" fillId="0" borderId="22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11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11" fontId="6" fillId="0" borderId="8" xfId="0" applyNumberFormat="1" applyFont="1" applyBorder="1" applyAlignment="1">
      <alignment horizontal="center" vertical="center" wrapText="1"/>
    </xf>
    <xf numFmtId="0" fontId="0" fillId="0" borderId="0" xfId="0" applyAlignment="1"/>
    <xf numFmtId="0" fontId="6" fillId="0" borderId="3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11" fontId="2" fillId="0" borderId="34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11" fontId="6" fillId="0" borderId="36" xfId="0" applyNumberFormat="1" applyFont="1" applyBorder="1" applyAlignment="1">
      <alignment horizontal="center" vertical="center" wrapText="1"/>
    </xf>
    <xf numFmtId="11" fontId="6" fillId="0" borderId="12" xfId="0" applyNumberFormat="1" applyFont="1" applyBorder="1" applyAlignment="1">
      <alignment horizontal="center" vertical="center" wrapText="1"/>
    </xf>
    <xf numFmtId="11" fontId="6" fillId="0" borderId="37" xfId="0" applyNumberFormat="1" applyFont="1" applyBorder="1" applyAlignment="1">
      <alignment horizontal="center" vertical="center" wrapText="1"/>
    </xf>
    <xf numFmtId="11" fontId="2" fillId="0" borderId="12" xfId="0" applyNumberFormat="1" applyFont="1" applyBorder="1" applyAlignment="1">
      <alignment horizontal="center" vertical="center" wrapText="1"/>
    </xf>
    <xf numFmtId="11" fontId="2" fillId="0" borderId="37" xfId="0" applyNumberFormat="1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1" fontId="6" fillId="0" borderId="38" xfId="0" applyNumberFormat="1" applyFont="1" applyBorder="1" applyAlignment="1">
      <alignment horizontal="center" vertical="center" wrapText="1"/>
    </xf>
    <xf numFmtId="11" fontId="6" fillId="0" borderId="18" xfId="0" applyNumberFormat="1" applyFont="1" applyBorder="1" applyAlignment="1">
      <alignment horizontal="center" vertical="center" wrapText="1"/>
    </xf>
    <xf numFmtId="11" fontId="6" fillId="0" borderId="26" xfId="0" applyNumberFormat="1" applyFont="1" applyBorder="1" applyAlignment="1">
      <alignment horizontal="center" vertical="center" wrapText="1"/>
    </xf>
    <xf numFmtId="11" fontId="2" fillId="0" borderId="18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1" fontId="2" fillId="0" borderId="3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1" fontId="2" fillId="0" borderId="9" xfId="0" applyNumberFormat="1" applyFont="1" applyBorder="1" applyAlignment="1">
      <alignment horizontal="center" vertical="center" wrapText="1"/>
    </xf>
    <xf numFmtId="11" fontId="2" fillId="0" borderId="38" xfId="0" applyNumberFormat="1" applyFont="1" applyBorder="1" applyAlignment="1">
      <alignment horizontal="center" vertical="center" wrapText="1"/>
    </xf>
    <xf numFmtId="11" fontId="2" fillId="0" borderId="26" xfId="0" applyNumberFormat="1" applyFont="1" applyBorder="1" applyAlignment="1">
      <alignment horizontal="center" vertical="center" wrapText="1"/>
    </xf>
    <xf numFmtId="0" fontId="9" fillId="0" borderId="0" xfId="0" applyFont="1"/>
    <xf numFmtId="0" fontId="2" fillId="0" borderId="0" xfId="0" applyFont="1" applyAlignment="1"/>
    <xf numFmtId="0" fontId="3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11" fontId="6" fillId="0" borderId="23" xfId="0" applyNumberFormat="1" applyFont="1" applyBorder="1" applyAlignment="1">
      <alignment horizontal="center" vertical="center" wrapText="1"/>
    </xf>
    <xf numFmtId="11" fontId="6" fillId="0" borderId="27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Font="1"/>
    <xf numFmtId="0" fontId="1" fillId="0" borderId="0" xfId="0" applyFont="1" applyAlignment="1">
      <alignment horizontal="left" vertical="center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2" fillId="0" borderId="0" xfId="0" applyFont="1"/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0" fillId="0" borderId="0" xfId="0" applyFo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2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2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3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1" fontId="2" fillId="0" borderId="3" xfId="0" applyNumberFormat="1" applyFont="1" applyBorder="1" applyAlignment="1">
      <alignment horizontal="center" vertical="center" wrapText="1"/>
    </xf>
    <xf numFmtId="11" fontId="2" fillId="0" borderId="4" xfId="0" applyNumberFormat="1" applyFont="1" applyBorder="1" applyAlignment="1">
      <alignment horizontal="center" vertical="center" wrapText="1"/>
    </xf>
    <xf numFmtId="11" fontId="2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1" fontId="6" fillId="0" borderId="3" xfId="0" applyNumberFormat="1" applyFont="1" applyBorder="1" applyAlignment="1">
      <alignment horizontal="center" vertical="center" wrapText="1"/>
    </xf>
    <xf numFmtId="11" fontId="6" fillId="0" borderId="4" xfId="0" applyNumberFormat="1" applyFont="1" applyBorder="1" applyAlignment="1">
      <alignment horizontal="center" vertical="center" wrapText="1"/>
    </xf>
    <xf numFmtId="11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emf"/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emf"/><Relationship Id="rId1" Type="http://schemas.openxmlformats.org/officeDocument/2006/relationships/image" Target="../media/image1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1.emf"/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76572</xdr:colOff>
      <xdr:row>49</xdr:row>
      <xdr:rowOff>84977</xdr:rowOff>
    </xdr:from>
    <xdr:to>
      <xdr:col>9</xdr:col>
      <xdr:colOff>77949</xdr:colOff>
      <xdr:row>70</xdr:row>
      <xdr:rowOff>44477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72" y="11985624"/>
          <a:ext cx="8842818" cy="3960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79376</xdr:colOff>
      <xdr:row>3</xdr:row>
      <xdr:rowOff>111125</xdr:rowOff>
    </xdr:from>
    <xdr:to>
      <xdr:col>6</xdr:col>
      <xdr:colOff>396876</xdr:colOff>
      <xdr:row>5</xdr:row>
      <xdr:rowOff>254962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2841626" y="1359958"/>
          <a:ext cx="3249083" cy="895254"/>
          <a:chOff x="2836023" y="1366184"/>
          <a:chExt cx="3253441" cy="894631"/>
        </a:xfrm>
      </xdr:grpSpPr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65579" b="24261"/>
          <a:stretch/>
        </xdr:blipFill>
        <xdr:spPr bwMode="auto">
          <a:xfrm>
            <a:off x="2866479" y="1366184"/>
            <a:ext cx="3192529" cy="42206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65443" b="29623"/>
          <a:stretch/>
        </xdr:blipFill>
        <xdr:spPr bwMode="auto">
          <a:xfrm>
            <a:off x="2836023" y="1867117"/>
            <a:ext cx="3253441" cy="393698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201706</xdr:colOff>
      <xdr:row>33</xdr:row>
      <xdr:rowOff>145676</xdr:rowOff>
    </xdr:from>
    <xdr:to>
      <xdr:col>8</xdr:col>
      <xdr:colOff>71002</xdr:colOff>
      <xdr:row>51</xdr:row>
      <xdr:rowOff>58939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6" y="7552764"/>
          <a:ext cx="7651782" cy="3600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134471</xdr:colOff>
      <xdr:row>2</xdr:row>
      <xdr:rowOff>761999</xdr:rowOff>
    </xdr:from>
    <xdr:to>
      <xdr:col>7</xdr:col>
      <xdr:colOff>1047400</xdr:colOff>
      <xdr:row>11</xdr:row>
      <xdr:rowOff>176648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pSpPr/>
      </xdr:nvGrpSpPr>
      <xdr:grpSpPr>
        <a:xfrm>
          <a:off x="2790265" y="1221440"/>
          <a:ext cx="4229870" cy="2574708"/>
          <a:chOff x="2790265" y="1221440"/>
          <a:chExt cx="4229870" cy="2574708"/>
        </a:xfrm>
      </xdr:grpSpPr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672" t="-17667" r="30266" b="24261"/>
          <a:stretch/>
        </xdr:blipFill>
        <xdr:spPr bwMode="auto">
          <a:xfrm>
            <a:off x="3425537" y="1221440"/>
            <a:ext cx="2959326" cy="42120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8645" r="29809"/>
          <a:stretch/>
        </xdr:blipFill>
        <xdr:spPr bwMode="auto">
          <a:xfrm>
            <a:off x="3453298" y="1697498"/>
            <a:ext cx="2903804" cy="42120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2221" r="21545" b="20238"/>
          <a:stretch/>
        </xdr:blipFill>
        <xdr:spPr bwMode="auto">
          <a:xfrm>
            <a:off x="2790265" y="3328148"/>
            <a:ext cx="4229870" cy="46800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582707</xdr:colOff>
      <xdr:row>3</xdr:row>
      <xdr:rowOff>139373</xdr:rowOff>
    </xdr:from>
    <xdr:to>
      <xdr:col>7</xdr:col>
      <xdr:colOff>244246</xdr:colOff>
      <xdr:row>9</xdr:row>
      <xdr:rowOff>416031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pSpPr/>
      </xdr:nvGrpSpPr>
      <xdr:grpSpPr>
        <a:xfrm>
          <a:off x="3171266" y="1013432"/>
          <a:ext cx="3112951" cy="1901511"/>
          <a:chOff x="3171266" y="1013432"/>
          <a:chExt cx="3112951" cy="1901511"/>
        </a:xfrm>
      </xdr:grpSpPr>
      <xdr:pic>
        <xdr:nvPicPr>
          <xdr:cNvPr id="2" name="Picture 1">
            <a:extLst>
              <a:ext uri="{FF2B5EF4-FFF2-40B4-BE49-F238E27FC236}">
                <a16:creationId xmlns:a16="http://schemas.microsoft.com/office/drawing/2014/main" id="{00000000-0008-0000-0400-000002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5372" r="35249" b="30555"/>
          <a:stretch/>
        </xdr:blipFill>
        <xdr:spPr bwMode="auto">
          <a:xfrm>
            <a:off x="3876104" y="1013432"/>
            <a:ext cx="1703274" cy="22170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683" r="32822" b="16742"/>
          <a:stretch/>
        </xdr:blipFill>
        <xdr:spPr bwMode="auto">
          <a:xfrm>
            <a:off x="3786374" y="1289378"/>
            <a:ext cx="1882735" cy="411271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7305" t="-18698" r="29071" b="28536"/>
          <a:stretch/>
        </xdr:blipFill>
        <xdr:spPr bwMode="auto">
          <a:xfrm>
            <a:off x="3171266" y="2554943"/>
            <a:ext cx="3112951" cy="36000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3</xdr:row>
      <xdr:rowOff>0</xdr:rowOff>
    </xdr:from>
    <xdr:to>
      <xdr:col>6</xdr:col>
      <xdr:colOff>143054</xdr:colOff>
      <xdr:row>7</xdr:row>
      <xdr:rowOff>238021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pSpPr/>
      </xdr:nvGrpSpPr>
      <xdr:grpSpPr>
        <a:xfrm>
          <a:off x="2295525" y="962025"/>
          <a:ext cx="2991029" cy="2714521"/>
          <a:chOff x="2295525" y="962025"/>
          <a:chExt cx="2991029" cy="2714521"/>
        </a:xfrm>
      </xdr:grpSpPr>
      <xdr:pic>
        <xdr:nvPicPr>
          <xdr:cNvPr id="2" name="Picture 1">
            <a:extLst>
              <a:ext uri="{FF2B5EF4-FFF2-40B4-BE49-F238E27FC236}">
                <a16:creationId xmlns:a16="http://schemas.microsoft.com/office/drawing/2014/main" id="{00000000-0008-0000-0500-000002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3128" r="24939" b="16518"/>
          <a:stretch/>
        </xdr:blipFill>
        <xdr:spPr bwMode="auto">
          <a:xfrm>
            <a:off x="2295525" y="962025"/>
            <a:ext cx="2991029" cy="42806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3592" b="14454"/>
          <a:stretch/>
        </xdr:blipFill>
        <xdr:spPr bwMode="auto">
          <a:xfrm>
            <a:off x="3030567" y="2533650"/>
            <a:ext cx="1520944" cy="361238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6943" r="36349" b="18632"/>
          <a:stretch/>
        </xdr:blipFill>
        <xdr:spPr bwMode="auto">
          <a:xfrm>
            <a:off x="3021917" y="3267075"/>
            <a:ext cx="1538244" cy="409471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57150</xdr:rowOff>
    </xdr:from>
    <xdr:to>
      <xdr:col>4</xdr:col>
      <xdr:colOff>1107215</xdr:colOff>
      <xdr:row>4</xdr:row>
      <xdr:rowOff>452571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pSpPr/>
      </xdr:nvGrpSpPr>
      <xdr:grpSpPr>
        <a:xfrm>
          <a:off x="2571750" y="1504950"/>
          <a:ext cx="2307365" cy="776421"/>
          <a:chOff x="2571750" y="1504950"/>
          <a:chExt cx="2307365" cy="776421"/>
        </a:xfrm>
      </xdr:grpSpPr>
      <xdr:pic>
        <xdr:nvPicPr>
          <xdr:cNvPr id="2" name="Picture 1">
            <a:extLst>
              <a:ext uri="{FF2B5EF4-FFF2-40B4-BE49-F238E27FC236}">
                <a16:creationId xmlns:a16="http://schemas.microsoft.com/office/drawing/2014/main" id="{00000000-0008-0000-0600-000002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2936" r="33532" b="20306"/>
          <a:stretch/>
        </xdr:blipFill>
        <xdr:spPr bwMode="auto">
          <a:xfrm>
            <a:off x="2759810" y="1504950"/>
            <a:ext cx="1931245" cy="274533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969" r="29969" b="14391"/>
          <a:stretch/>
        </xdr:blipFill>
        <xdr:spPr bwMode="auto">
          <a:xfrm>
            <a:off x="2571750" y="1838325"/>
            <a:ext cx="2307365" cy="44304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657225</xdr:colOff>
      <xdr:row>3</xdr:row>
      <xdr:rowOff>28575</xdr:rowOff>
    </xdr:from>
    <xdr:to>
      <xdr:col>5</xdr:col>
      <xdr:colOff>694709</xdr:colOff>
      <xdr:row>3</xdr:row>
      <xdr:rowOff>392062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4697" b="16434"/>
        <a:stretch/>
      </xdr:blipFill>
      <xdr:spPr bwMode="auto">
        <a:xfrm>
          <a:off x="2371725" y="1914525"/>
          <a:ext cx="2609234" cy="36348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3</xdr:row>
      <xdr:rowOff>85725</xdr:rowOff>
    </xdr:from>
    <xdr:to>
      <xdr:col>5</xdr:col>
      <xdr:colOff>780072</xdr:colOff>
      <xdr:row>4</xdr:row>
      <xdr:rowOff>460375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pSpPr/>
      </xdr:nvGrpSpPr>
      <xdr:grpSpPr>
        <a:xfrm>
          <a:off x="2543175" y="1790700"/>
          <a:ext cx="2751747" cy="927100"/>
          <a:chOff x="2543175" y="1790700"/>
          <a:chExt cx="2751747" cy="927100"/>
        </a:xfrm>
      </xdr:grpSpPr>
      <xdr:pic>
        <xdr:nvPicPr>
          <xdr:cNvPr id="2" name="Picture 1">
            <a:extLst>
              <a:ext uri="{FF2B5EF4-FFF2-40B4-BE49-F238E27FC236}">
                <a16:creationId xmlns:a16="http://schemas.microsoft.com/office/drawing/2014/main" id="{00000000-0008-0000-0800-000002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8485" r="28782" b="21543"/>
          <a:stretch/>
        </xdr:blipFill>
        <xdr:spPr bwMode="auto">
          <a:xfrm>
            <a:off x="2688453" y="1790700"/>
            <a:ext cx="2461190" cy="27027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800-000003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6501" r="25721"/>
          <a:stretch/>
        </xdr:blipFill>
        <xdr:spPr bwMode="auto">
          <a:xfrm>
            <a:off x="2543175" y="2200275"/>
            <a:ext cx="2751747" cy="5175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2</xdr:row>
      <xdr:rowOff>1514475</xdr:rowOff>
    </xdr:from>
    <xdr:to>
      <xdr:col>6</xdr:col>
      <xdr:colOff>347885</xdr:colOff>
      <xdr:row>7</xdr:row>
      <xdr:rowOff>443321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pSpPr/>
      </xdr:nvGrpSpPr>
      <xdr:grpSpPr>
        <a:xfrm>
          <a:off x="3314700" y="1943100"/>
          <a:ext cx="2367185" cy="2367371"/>
          <a:chOff x="3314700" y="1943100"/>
          <a:chExt cx="2367185" cy="2367371"/>
        </a:xfrm>
      </xdr:grpSpPr>
      <xdr:pic>
        <xdr:nvPicPr>
          <xdr:cNvPr id="2" name="Picture 1">
            <a:extLst>
              <a:ext uri="{FF2B5EF4-FFF2-40B4-BE49-F238E27FC236}">
                <a16:creationId xmlns:a16="http://schemas.microsoft.com/office/drawing/2014/main" id="{00000000-0008-0000-0900-000002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272" t="-1" r="34420" b="31147"/>
          <a:stretch/>
        </xdr:blipFill>
        <xdr:spPr bwMode="auto">
          <a:xfrm>
            <a:off x="3596711" y="1943100"/>
            <a:ext cx="1803162" cy="32681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0652" r="40800" b="24379"/>
          <a:stretch/>
        </xdr:blipFill>
        <xdr:spPr bwMode="auto">
          <a:xfrm>
            <a:off x="3964180" y="2819400"/>
            <a:ext cx="1068224" cy="23889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301" r="29598" b="20929"/>
          <a:stretch/>
        </xdr:blipFill>
        <xdr:spPr bwMode="auto">
          <a:xfrm>
            <a:off x="3314700" y="4048125"/>
            <a:ext cx="2367185" cy="26234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590550</xdr:colOff>
      <xdr:row>2</xdr:row>
      <xdr:rowOff>38100</xdr:rowOff>
    </xdr:from>
    <xdr:to>
      <xdr:col>4</xdr:col>
      <xdr:colOff>317441</xdr:colOff>
      <xdr:row>3</xdr:row>
      <xdr:rowOff>38500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491" r="31898" b="20636"/>
        <a:stretch/>
      </xdr:blipFill>
      <xdr:spPr bwMode="auto">
        <a:xfrm>
          <a:off x="2305050" y="1323975"/>
          <a:ext cx="2050991" cy="267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390525</xdr:colOff>
      <xdr:row>5</xdr:row>
      <xdr:rowOff>209550</xdr:rowOff>
    </xdr:from>
    <xdr:to>
      <xdr:col>6</xdr:col>
      <xdr:colOff>25400</xdr:colOff>
      <xdr:row>8</xdr:row>
      <xdr:rowOff>166688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495550"/>
          <a:ext cx="5759450" cy="251936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chughan/Documents/02%20Eawag%20Sachen/02%20Fishcells/03%20Modelling/02%20Permeation%20modelling%20-%20Potterswheel/03%20Paper/Export_UFZ_webpa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information"/>
      <sheetName val="Calculated descriptors"/>
    </sheetNames>
    <sheetDataSet>
      <sheetData sheetId="0"/>
      <sheetData sheetId="1">
        <row r="3">
          <cell r="D3">
            <v>1.0900000000000001</v>
          </cell>
          <cell r="E3">
            <v>1.38</v>
          </cell>
          <cell r="F3">
            <v>0.13</v>
          </cell>
          <cell r="G3">
            <v>0.72</v>
          </cell>
          <cell r="H3">
            <v>1.1724000000000001</v>
          </cell>
        </row>
        <row r="4">
          <cell r="D4">
            <v>1.06</v>
          </cell>
          <cell r="E4">
            <v>1.1200000000000001</v>
          </cell>
          <cell r="F4">
            <v>0.41</v>
          </cell>
          <cell r="G4">
            <v>0.65</v>
          </cell>
          <cell r="H4">
            <v>1.5119</v>
          </cell>
        </row>
        <row r="7">
          <cell r="D7">
            <v>0.3</v>
          </cell>
          <cell r="E7">
            <v>0.57999999999999996</v>
          </cell>
          <cell r="F7">
            <v>0</v>
          </cell>
          <cell r="G7">
            <v>0.27</v>
          </cell>
          <cell r="H7">
            <v>1.8473999999999999</v>
          </cell>
        </row>
        <row r="10">
          <cell r="D10">
            <v>0.65</v>
          </cell>
          <cell r="E10">
            <v>0.78</v>
          </cell>
          <cell r="F10">
            <v>0.31</v>
          </cell>
          <cell r="G10">
            <v>0.57999999999999996</v>
          </cell>
          <cell r="H10">
            <v>2.0861999999999998</v>
          </cell>
        </row>
        <row r="11">
          <cell r="D11">
            <v>0.71</v>
          </cell>
          <cell r="E11">
            <v>0.93</v>
          </cell>
          <cell r="F11">
            <v>0</v>
          </cell>
          <cell r="G11">
            <v>0.27</v>
          </cell>
          <cell r="H11">
            <v>2.0958999999999999</v>
          </cell>
        </row>
        <row r="13">
          <cell r="D13">
            <v>1.05</v>
          </cell>
          <cell r="E13">
            <v>1.06</v>
          </cell>
          <cell r="F13">
            <v>0</v>
          </cell>
          <cell r="G13">
            <v>0.68</v>
          </cell>
          <cell r="H13">
            <v>2.3142999999999998</v>
          </cell>
        </row>
        <row r="14">
          <cell r="D14">
            <v>0.7</v>
          </cell>
          <cell r="E14">
            <v>0.74</v>
          </cell>
          <cell r="F14">
            <v>0</v>
          </cell>
          <cell r="G14">
            <v>0.53</v>
          </cell>
          <cell r="H14">
            <v>2.2271000000000001</v>
          </cell>
        </row>
        <row r="16">
          <cell r="D16">
            <v>1.1599999999999999</v>
          </cell>
          <cell r="E16">
            <v>1.04</v>
          </cell>
          <cell r="F16">
            <v>0</v>
          </cell>
          <cell r="G16">
            <v>0.61</v>
          </cell>
          <cell r="H16">
            <v>2.3142999999999998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9"/>
  <sheetViews>
    <sheetView showGridLines="0" zoomScale="85" zoomScaleNormal="85" workbookViewId="0">
      <selection activeCell="L19" sqref="L19"/>
    </sheetView>
  </sheetViews>
  <sheetFormatPr baseColWidth="10" defaultColWidth="8.7265625" defaultRowHeight="14.5" x14ac:dyDescent="0.35"/>
  <cols>
    <col min="2" max="2" width="10.1796875" customWidth="1"/>
    <col min="3" max="3" width="15.81640625" customWidth="1"/>
    <col min="4" max="4" width="17.54296875" customWidth="1"/>
  </cols>
  <sheetData>
    <row r="2" spans="2:12" ht="36" customHeight="1" x14ac:dyDescent="0.45">
      <c r="B2" s="97" t="s">
        <v>505</v>
      </c>
      <c r="C2" s="97"/>
      <c r="D2" s="97"/>
      <c r="E2" s="97"/>
      <c r="F2" s="8"/>
      <c r="G2" s="8"/>
      <c r="H2" s="8"/>
      <c r="I2" s="8"/>
      <c r="J2" s="8"/>
      <c r="K2" s="8"/>
      <c r="L2" s="8"/>
    </row>
    <row r="3" spans="2:12" ht="78.75" customHeight="1" x14ac:dyDescent="0.35">
      <c r="B3" s="100" t="s">
        <v>447</v>
      </c>
      <c r="C3" s="100"/>
      <c r="D3" s="100"/>
      <c r="E3" s="100"/>
      <c r="F3" s="10"/>
      <c r="G3" s="10"/>
      <c r="H3" s="10"/>
      <c r="I3" s="10"/>
      <c r="J3" s="10"/>
      <c r="K3" s="10"/>
      <c r="L3" s="10"/>
    </row>
    <row r="4" spans="2:12" ht="15" thickBot="1" x14ac:dyDescent="0.4"/>
    <row r="5" spans="2:12" ht="35" x14ac:dyDescent="0.35">
      <c r="B5" s="23" t="s">
        <v>0</v>
      </c>
      <c r="C5" s="35" t="s">
        <v>39</v>
      </c>
      <c r="D5" s="25" t="s">
        <v>40</v>
      </c>
    </row>
    <row r="6" spans="2:12" ht="15.5" x14ac:dyDescent="0.35">
      <c r="B6" s="98" t="s">
        <v>1</v>
      </c>
      <c r="C6" s="99" t="s">
        <v>2</v>
      </c>
      <c r="D6" s="26">
        <v>2.1700000000000001E-2</v>
      </c>
    </row>
    <row r="7" spans="2:12" ht="15.5" x14ac:dyDescent="0.35">
      <c r="B7" s="98"/>
      <c r="C7" s="99"/>
      <c r="D7" s="27" t="s">
        <v>3</v>
      </c>
    </row>
    <row r="8" spans="2:12" ht="15.5" x14ac:dyDescent="0.35">
      <c r="B8" s="98"/>
      <c r="C8" s="99"/>
      <c r="D8" s="28" t="s">
        <v>4</v>
      </c>
    </row>
    <row r="9" spans="2:12" ht="15.5" x14ac:dyDescent="0.35">
      <c r="B9" s="98" t="s">
        <v>5</v>
      </c>
      <c r="C9" s="99" t="s">
        <v>2</v>
      </c>
      <c r="D9" s="26">
        <v>2.8799999999999999E-2</v>
      </c>
    </row>
    <row r="10" spans="2:12" ht="15.5" x14ac:dyDescent="0.35">
      <c r="B10" s="98"/>
      <c r="C10" s="99"/>
      <c r="D10" s="27" t="s">
        <v>6</v>
      </c>
    </row>
    <row r="11" spans="2:12" ht="15.5" x14ac:dyDescent="0.35">
      <c r="B11" s="98"/>
      <c r="C11" s="99"/>
      <c r="D11" s="28" t="s">
        <v>7</v>
      </c>
    </row>
    <row r="12" spans="2:12" ht="15.5" x14ac:dyDescent="0.35">
      <c r="B12" s="98" t="s">
        <v>8</v>
      </c>
      <c r="C12" s="20">
        <v>2.8400000000000002E-2</v>
      </c>
      <c r="D12" s="36">
        <v>4.2000000000000003E-2</v>
      </c>
    </row>
    <row r="13" spans="2:12" ht="15.5" x14ac:dyDescent="0.35">
      <c r="B13" s="98"/>
      <c r="C13" s="22" t="s">
        <v>9</v>
      </c>
      <c r="D13" s="37" t="s">
        <v>11</v>
      </c>
    </row>
    <row r="14" spans="2:12" ht="15.5" x14ac:dyDescent="0.35">
      <c r="B14" s="98"/>
      <c r="C14" s="21" t="s">
        <v>10</v>
      </c>
      <c r="D14" s="38" t="s">
        <v>12</v>
      </c>
    </row>
    <row r="15" spans="2:12" ht="15.5" x14ac:dyDescent="0.35">
      <c r="B15" s="98" t="s">
        <v>13</v>
      </c>
      <c r="C15" s="99" t="s">
        <v>2</v>
      </c>
      <c r="D15" s="26">
        <v>4.87E-2</v>
      </c>
    </row>
    <row r="16" spans="2:12" ht="15.5" x14ac:dyDescent="0.35">
      <c r="B16" s="98"/>
      <c r="C16" s="99"/>
      <c r="D16" s="27" t="s">
        <v>14</v>
      </c>
    </row>
    <row r="17" spans="2:4" ht="15.5" x14ac:dyDescent="0.35">
      <c r="B17" s="98"/>
      <c r="C17" s="99"/>
      <c r="D17" s="28" t="s">
        <v>15</v>
      </c>
    </row>
    <row r="18" spans="2:4" ht="15.5" x14ac:dyDescent="0.35">
      <c r="B18" s="98" t="s">
        <v>16</v>
      </c>
      <c r="C18" s="99" t="s">
        <v>2</v>
      </c>
      <c r="D18" s="26">
        <v>0.104</v>
      </c>
    </row>
    <row r="19" spans="2:4" ht="15.5" x14ac:dyDescent="0.35">
      <c r="B19" s="98"/>
      <c r="C19" s="99"/>
      <c r="D19" s="27" t="s">
        <v>17</v>
      </c>
    </row>
    <row r="20" spans="2:4" ht="15.5" x14ac:dyDescent="0.35">
      <c r="B20" s="98"/>
      <c r="C20" s="99"/>
      <c r="D20" s="28" t="s">
        <v>18</v>
      </c>
    </row>
    <row r="21" spans="2:4" ht="15.5" x14ac:dyDescent="0.35">
      <c r="B21" s="98" t="s">
        <v>19</v>
      </c>
      <c r="C21" s="99" t="s">
        <v>2</v>
      </c>
      <c r="D21" s="26">
        <v>5.0200000000000002E-2</v>
      </c>
    </row>
    <row r="22" spans="2:4" ht="15.5" x14ac:dyDescent="0.35">
      <c r="B22" s="98"/>
      <c r="C22" s="99"/>
      <c r="D22" s="27" t="s">
        <v>20</v>
      </c>
    </row>
    <row r="23" spans="2:4" ht="15.5" x14ac:dyDescent="0.35">
      <c r="B23" s="98"/>
      <c r="C23" s="99"/>
      <c r="D23" s="28" t="s">
        <v>21</v>
      </c>
    </row>
    <row r="24" spans="2:4" ht="15.5" x14ac:dyDescent="0.35">
      <c r="B24" s="98" t="s">
        <v>22</v>
      </c>
      <c r="C24" s="20">
        <v>2.1000000000000001E-2</v>
      </c>
      <c r="D24" s="26">
        <v>4.1500000000000002E-2</v>
      </c>
    </row>
    <row r="25" spans="2:4" ht="15.5" x14ac:dyDescent="0.35">
      <c r="B25" s="98"/>
      <c r="C25" s="22" t="s">
        <v>23</v>
      </c>
      <c r="D25" s="27" t="s">
        <v>25</v>
      </c>
    </row>
    <row r="26" spans="2:4" ht="15.5" x14ac:dyDescent="0.35">
      <c r="B26" s="98"/>
      <c r="C26" s="21" t="s">
        <v>24</v>
      </c>
      <c r="D26" s="28" t="s">
        <v>26</v>
      </c>
    </row>
    <row r="27" spans="2:4" ht="15.5" x14ac:dyDescent="0.35">
      <c r="B27" s="98" t="s">
        <v>27</v>
      </c>
      <c r="C27" s="99" t="s">
        <v>2</v>
      </c>
      <c r="D27" s="26">
        <v>3.5700000000000003E-2</v>
      </c>
    </row>
    <row r="28" spans="2:4" ht="15.5" x14ac:dyDescent="0.35">
      <c r="B28" s="98"/>
      <c r="C28" s="99"/>
      <c r="D28" s="27" t="s">
        <v>28</v>
      </c>
    </row>
    <row r="29" spans="2:4" ht="15.5" x14ac:dyDescent="0.35">
      <c r="B29" s="98"/>
      <c r="C29" s="99"/>
      <c r="D29" s="28" t="s">
        <v>29</v>
      </c>
    </row>
    <row r="30" spans="2:4" ht="15.5" x14ac:dyDescent="0.35">
      <c r="B30" s="98" t="s">
        <v>30</v>
      </c>
      <c r="C30" s="20">
        <v>2.86E-2</v>
      </c>
      <c r="D30" s="101" t="s">
        <v>2</v>
      </c>
    </row>
    <row r="31" spans="2:4" ht="15.5" x14ac:dyDescent="0.35">
      <c r="B31" s="98"/>
      <c r="C31" s="22" t="s">
        <v>31</v>
      </c>
      <c r="D31" s="101"/>
    </row>
    <row r="32" spans="2:4" ht="15.5" x14ac:dyDescent="0.35">
      <c r="B32" s="98"/>
      <c r="C32" s="21" t="s">
        <v>32</v>
      </c>
      <c r="D32" s="101"/>
    </row>
    <row r="33" spans="2:4" ht="15.5" x14ac:dyDescent="0.35">
      <c r="B33" s="98" t="s">
        <v>33</v>
      </c>
      <c r="C33" s="20">
        <v>2.69E-2</v>
      </c>
      <c r="D33" s="101" t="s">
        <v>2</v>
      </c>
    </row>
    <row r="34" spans="2:4" ht="15.5" x14ac:dyDescent="0.35">
      <c r="B34" s="98"/>
      <c r="C34" s="22" t="s">
        <v>34</v>
      </c>
      <c r="D34" s="101"/>
    </row>
    <row r="35" spans="2:4" ht="15.5" x14ac:dyDescent="0.35">
      <c r="B35" s="98"/>
      <c r="C35" s="21" t="s">
        <v>35</v>
      </c>
      <c r="D35" s="101"/>
    </row>
    <row r="36" spans="2:4" ht="15.5" x14ac:dyDescent="0.35">
      <c r="B36" s="98" t="s">
        <v>36</v>
      </c>
      <c r="C36" s="99" t="s">
        <v>2</v>
      </c>
      <c r="D36" s="26">
        <v>1.7999999999999999E-2</v>
      </c>
    </row>
    <row r="37" spans="2:4" ht="15.5" x14ac:dyDescent="0.35">
      <c r="B37" s="98"/>
      <c r="C37" s="99"/>
      <c r="D37" s="27" t="s">
        <v>37</v>
      </c>
    </row>
    <row r="38" spans="2:4" ht="16" thickBot="1" x14ac:dyDescent="0.4">
      <c r="B38" s="102"/>
      <c r="C38" s="103"/>
      <c r="D38" s="30" t="s">
        <v>38</v>
      </c>
    </row>
    <row r="39" spans="2:4" x14ac:dyDescent="0.35">
      <c r="B39" t="s">
        <v>303</v>
      </c>
    </row>
  </sheetData>
  <mergeCells count="22">
    <mergeCell ref="B36:B38"/>
    <mergeCell ref="C36:C38"/>
    <mergeCell ref="B24:B26"/>
    <mergeCell ref="B27:B29"/>
    <mergeCell ref="C27:C29"/>
    <mergeCell ref="B30:B32"/>
    <mergeCell ref="D30:D32"/>
    <mergeCell ref="B33:B35"/>
    <mergeCell ref="D33:D35"/>
    <mergeCell ref="B12:B14"/>
    <mergeCell ref="B15:B17"/>
    <mergeCell ref="C15:C17"/>
    <mergeCell ref="B18:B20"/>
    <mergeCell ref="C18:C20"/>
    <mergeCell ref="B21:B23"/>
    <mergeCell ref="C21:C23"/>
    <mergeCell ref="B2:E2"/>
    <mergeCell ref="B6:B8"/>
    <mergeCell ref="C6:C8"/>
    <mergeCell ref="B9:B11"/>
    <mergeCell ref="C9:C11"/>
    <mergeCell ref="B3:E3"/>
  </mergeCell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I17"/>
  <sheetViews>
    <sheetView showGridLines="0" topLeftCell="A2" workbookViewId="0">
      <selection activeCell="J15" sqref="J15"/>
    </sheetView>
  </sheetViews>
  <sheetFormatPr baseColWidth="10" defaultColWidth="12.81640625" defaultRowHeight="13" x14ac:dyDescent="0.3"/>
  <cols>
    <col min="1" max="1" width="12.81640625" style="70"/>
    <col min="2" max="2" width="15.7265625" style="70" customWidth="1"/>
    <col min="3" max="16384" width="12.81640625" style="70"/>
  </cols>
  <sheetData>
    <row r="2" spans="2:9" ht="21" x14ac:dyDescent="0.5">
      <c r="B2" s="85" t="s">
        <v>487</v>
      </c>
    </row>
    <row r="3" spans="2:9" ht="120" customHeight="1" x14ac:dyDescent="0.3">
      <c r="B3" s="154" t="s">
        <v>488</v>
      </c>
      <c r="C3" s="155"/>
      <c r="D3" s="155"/>
      <c r="E3" s="155"/>
      <c r="F3" s="155"/>
      <c r="G3" s="155"/>
      <c r="H3" s="155"/>
      <c r="I3" s="155"/>
    </row>
    <row r="4" spans="2:9" ht="32.25" customHeight="1" x14ac:dyDescent="0.3"/>
    <row r="5" spans="2:9" ht="30.75" customHeight="1" x14ac:dyDescent="0.3">
      <c r="B5" s="154" t="s">
        <v>489</v>
      </c>
      <c r="C5" s="155"/>
      <c r="D5" s="155"/>
      <c r="E5" s="155"/>
      <c r="F5" s="155"/>
      <c r="G5" s="155"/>
      <c r="H5" s="155"/>
      <c r="I5" s="155"/>
    </row>
    <row r="6" spans="2:9" ht="33.75" customHeight="1" x14ac:dyDescent="0.3"/>
    <row r="7" spans="2:9" ht="54" customHeight="1" x14ac:dyDescent="0.3">
      <c r="B7" s="154" t="s">
        <v>490</v>
      </c>
      <c r="C7" s="155"/>
      <c r="D7" s="155"/>
      <c r="E7" s="155"/>
      <c r="F7" s="155"/>
      <c r="G7" s="155"/>
      <c r="H7" s="155"/>
      <c r="I7" s="155"/>
    </row>
    <row r="8" spans="2:9" ht="40.5" customHeight="1" x14ac:dyDescent="0.3"/>
    <row r="9" spans="2:9" ht="62.25" customHeight="1" x14ac:dyDescent="0.3">
      <c r="B9" s="154" t="s">
        <v>491</v>
      </c>
      <c r="C9" s="155"/>
      <c r="D9" s="155"/>
      <c r="E9" s="155"/>
      <c r="F9" s="155"/>
      <c r="G9" s="155"/>
      <c r="H9" s="155"/>
      <c r="I9" s="155"/>
    </row>
    <row r="10" spans="2:9" ht="54.75" customHeight="1" x14ac:dyDescent="0.3">
      <c r="B10" s="154" t="s">
        <v>492</v>
      </c>
      <c r="C10" s="155"/>
      <c r="D10" s="155"/>
      <c r="E10" s="155"/>
      <c r="F10" s="155"/>
      <c r="G10" s="155"/>
      <c r="H10" s="155"/>
      <c r="I10" s="155"/>
    </row>
    <row r="12" spans="2:9" ht="16" thickBot="1" x14ac:dyDescent="0.35">
      <c r="B12" s="93" t="s">
        <v>516</v>
      </c>
    </row>
    <row r="13" spans="2:9" ht="16" thickBot="1" x14ac:dyDescent="0.35">
      <c r="B13" s="95" t="s">
        <v>493</v>
      </c>
      <c r="C13" s="96" t="s">
        <v>494</v>
      </c>
      <c r="D13" s="96" t="s">
        <v>495</v>
      </c>
      <c r="E13" s="3" t="s">
        <v>496</v>
      </c>
    </row>
    <row r="14" spans="2:9" ht="17.5" x14ac:dyDescent="0.3">
      <c r="B14" s="42" t="s">
        <v>498</v>
      </c>
      <c r="C14" s="83">
        <v>130</v>
      </c>
      <c r="D14" s="61">
        <v>3.3300000000000002E-4</v>
      </c>
      <c r="E14" s="7">
        <v>26600000</v>
      </c>
    </row>
    <row r="15" spans="2:9" ht="18.5" x14ac:dyDescent="0.3">
      <c r="B15" s="42" t="s">
        <v>499</v>
      </c>
      <c r="C15" s="83" t="s">
        <v>497</v>
      </c>
      <c r="D15" s="83">
        <v>12.91</v>
      </c>
      <c r="E15" s="7">
        <v>7790000000</v>
      </c>
    </row>
    <row r="16" spans="2:9" ht="17.5" x14ac:dyDescent="0.3">
      <c r="B16" s="42" t="s">
        <v>500</v>
      </c>
      <c r="C16" s="83">
        <v>28.6</v>
      </c>
      <c r="D16" s="59">
        <v>7.3300000000000006E-5</v>
      </c>
      <c r="E16" s="6">
        <v>5850000</v>
      </c>
    </row>
    <row r="17" spans="2:5" ht="18" thickBot="1" x14ac:dyDescent="0.35">
      <c r="B17" s="43" t="s">
        <v>501</v>
      </c>
      <c r="C17" s="60">
        <v>1650000</v>
      </c>
      <c r="D17" s="60">
        <v>4.3099999999999999E-2</v>
      </c>
      <c r="E17" s="39">
        <v>520000000000</v>
      </c>
    </row>
  </sheetData>
  <mergeCells count="5">
    <mergeCell ref="B3:I3"/>
    <mergeCell ref="B5:I5"/>
    <mergeCell ref="B7:I7"/>
    <mergeCell ref="B9:I9"/>
    <mergeCell ref="B10:I1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F45"/>
  <sheetViews>
    <sheetView showGridLines="0" workbookViewId="0">
      <selection activeCell="B10" sqref="B10"/>
    </sheetView>
  </sheetViews>
  <sheetFormatPr baseColWidth="10" defaultColWidth="12.81640625" defaultRowHeight="13" x14ac:dyDescent="0.3"/>
  <cols>
    <col min="1" max="2" width="12.81640625" style="70"/>
    <col min="3" max="3" width="15.26953125" style="70" customWidth="1"/>
    <col min="4" max="4" width="19.54296875" style="70" customWidth="1"/>
    <col min="5" max="5" width="18.453125" style="70" customWidth="1"/>
    <col min="6" max="16384" width="12.81640625" style="70"/>
  </cols>
  <sheetData>
    <row r="1" spans="2:6" ht="24" x14ac:dyDescent="0.65">
      <c r="B1" s="85" t="s">
        <v>502</v>
      </c>
    </row>
    <row r="2" spans="2:6" ht="77.25" customHeight="1" x14ac:dyDescent="0.3">
      <c r="B2" s="154" t="s">
        <v>503</v>
      </c>
      <c r="C2" s="155"/>
      <c r="D2" s="155"/>
      <c r="E2" s="155"/>
      <c r="F2" s="155"/>
    </row>
    <row r="3" spans="2:6" ht="21" x14ac:dyDescent="0.5">
      <c r="B3" s="85"/>
    </row>
    <row r="4" spans="2:6" ht="21" x14ac:dyDescent="0.5">
      <c r="B4" s="85"/>
    </row>
    <row r="5" spans="2:6" ht="36.75" customHeight="1" x14ac:dyDescent="0.3">
      <c r="B5" s="154" t="s">
        <v>504</v>
      </c>
      <c r="C5" s="155"/>
      <c r="D5" s="155"/>
      <c r="E5" s="155"/>
      <c r="F5" s="155"/>
    </row>
    <row r="6" spans="2:6" ht="159.75" customHeight="1" x14ac:dyDescent="0.5">
      <c r="B6" s="85"/>
    </row>
    <row r="7" spans="2:6" ht="21" x14ac:dyDescent="0.5">
      <c r="B7" s="85"/>
    </row>
    <row r="8" spans="2:6" ht="21" x14ac:dyDescent="0.5">
      <c r="B8" s="85"/>
    </row>
    <row r="9" spans="2:6" ht="21" x14ac:dyDescent="0.5">
      <c r="B9" s="85"/>
    </row>
    <row r="10" spans="2:6" ht="12.75" customHeight="1" x14ac:dyDescent="0.3">
      <c r="B10" s="94" t="s">
        <v>517</v>
      </c>
      <c r="C10" s="94"/>
      <c r="D10" s="94"/>
      <c r="E10" s="94"/>
    </row>
    <row r="11" spans="2:6" ht="13.5" thickBot="1" x14ac:dyDescent="0.35"/>
    <row r="12" spans="2:6" ht="17.5" x14ac:dyDescent="0.3">
      <c r="B12" s="147" t="s">
        <v>0</v>
      </c>
      <c r="C12" s="33" t="s">
        <v>372</v>
      </c>
      <c r="D12" s="33" t="s">
        <v>372</v>
      </c>
      <c r="E12" s="33" t="s">
        <v>373</v>
      </c>
    </row>
    <row r="13" spans="2:6" ht="33.5" thickBot="1" x14ac:dyDescent="0.35">
      <c r="B13" s="148"/>
      <c r="C13" s="72" t="s">
        <v>395</v>
      </c>
      <c r="D13" s="72" t="s">
        <v>394</v>
      </c>
      <c r="E13" s="72" t="s">
        <v>374</v>
      </c>
    </row>
    <row r="14" spans="2:6" ht="16" thickBot="1" x14ac:dyDescent="0.35">
      <c r="B14" s="11" t="s">
        <v>1</v>
      </c>
      <c r="C14" s="39">
        <v>2.0600000000000002E-3</v>
      </c>
      <c r="D14" s="39">
        <v>-1.32E-2</v>
      </c>
      <c r="E14" s="5">
        <v>0</v>
      </c>
    </row>
    <row r="15" spans="2:6" ht="16" thickBot="1" x14ac:dyDescent="0.35">
      <c r="B15" s="11" t="s">
        <v>5</v>
      </c>
      <c r="C15" s="39">
        <v>7.2000000000000005E-4</v>
      </c>
      <c r="D15" s="5" t="s">
        <v>2</v>
      </c>
      <c r="E15" s="5" t="s">
        <v>2</v>
      </c>
    </row>
    <row r="16" spans="2:6" ht="15.5" x14ac:dyDescent="0.3">
      <c r="B16" s="125" t="s">
        <v>375</v>
      </c>
      <c r="C16" s="159">
        <v>2.29E-2</v>
      </c>
      <c r="D16" s="159">
        <v>0.65</v>
      </c>
      <c r="E16" s="6">
        <v>1.1900000000000001E-2</v>
      </c>
    </row>
    <row r="17" spans="2:5" ht="15.5" x14ac:dyDescent="0.3">
      <c r="B17" s="126"/>
      <c r="C17" s="160"/>
      <c r="D17" s="160"/>
      <c r="E17" s="4" t="s">
        <v>376</v>
      </c>
    </row>
    <row r="18" spans="2:5" ht="16" thickBot="1" x14ac:dyDescent="0.35">
      <c r="B18" s="127"/>
      <c r="C18" s="161"/>
      <c r="D18" s="161"/>
      <c r="E18" s="5" t="s">
        <v>377</v>
      </c>
    </row>
    <row r="19" spans="2:5" ht="15.5" x14ac:dyDescent="0.3">
      <c r="B19" s="125" t="s">
        <v>8</v>
      </c>
      <c r="C19" s="159">
        <v>2.81E-2</v>
      </c>
      <c r="D19" s="159">
        <v>0.65</v>
      </c>
      <c r="E19" s="6">
        <v>1.1900000000000001E-2</v>
      </c>
    </row>
    <row r="20" spans="2:5" ht="15.5" x14ac:dyDescent="0.3">
      <c r="B20" s="126"/>
      <c r="C20" s="160"/>
      <c r="D20" s="160"/>
      <c r="E20" s="4" t="s">
        <v>376</v>
      </c>
    </row>
    <row r="21" spans="2:5" ht="16" thickBot="1" x14ac:dyDescent="0.35">
      <c r="B21" s="127"/>
      <c r="C21" s="161"/>
      <c r="D21" s="161"/>
      <c r="E21" s="5" t="s">
        <v>377</v>
      </c>
    </row>
    <row r="22" spans="2:5" ht="15.5" x14ac:dyDescent="0.3">
      <c r="B22" s="125" t="s">
        <v>13</v>
      </c>
      <c r="C22" s="159">
        <v>1.37E-2</v>
      </c>
      <c r="D22" s="159">
        <v>1.19</v>
      </c>
      <c r="E22" s="6">
        <v>2.1899999999999999E-2</v>
      </c>
    </row>
    <row r="23" spans="2:5" ht="15.5" x14ac:dyDescent="0.3">
      <c r="B23" s="126"/>
      <c r="C23" s="160"/>
      <c r="D23" s="160"/>
      <c r="E23" s="4" t="s">
        <v>378</v>
      </c>
    </row>
    <row r="24" spans="2:5" ht="16" thickBot="1" x14ac:dyDescent="0.35">
      <c r="B24" s="127"/>
      <c r="C24" s="161"/>
      <c r="D24" s="161"/>
      <c r="E24" s="5" t="s">
        <v>379</v>
      </c>
    </row>
    <row r="25" spans="2:5" ht="15.5" x14ac:dyDescent="0.3">
      <c r="B25" s="125" t="s">
        <v>16</v>
      </c>
      <c r="C25" s="159">
        <v>3.5000000000000003E-2</v>
      </c>
      <c r="D25" s="159">
        <v>1.48</v>
      </c>
      <c r="E25" s="6">
        <v>2.7099999999999999E-2</v>
      </c>
    </row>
    <row r="26" spans="2:5" ht="15.5" x14ac:dyDescent="0.3">
      <c r="B26" s="126"/>
      <c r="C26" s="160"/>
      <c r="D26" s="160"/>
      <c r="E26" s="4" t="s">
        <v>380</v>
      </c>
    </row>
    <row r="27" spans="2:5" ht="16" thickBot="1" x14ac:dyDescent="0.35">
      <c r="B27" s="127"/>
      <c r="C27" s="161"/>
      <c r="D27" s="161"/>
      <c r="E27" s="5" t="s">
        <v>381</v>
      </c>
    </row>
    <row r="28" spans="2:5" ht="15.5" x14ac:dyDescent="0.3">
      <c r="B28" s="125" t="s">
        <v>19</v>
      </c>
      <c r="C28" s="159">
        <v>3.4000000000000002E-2</v>
      </c>
      <c r="D28" s="159">
        <v>2.31</v>
      </c>
      <c r="E28" s="6">
        <v>4.24E-2</v>
      </c>
    </row>
    <row r="29" spans="2:5" ht="15.5" x14ac:dyDescent="0.3">
      <c r="B29" s="126"/>
      <c r="C29" s="160"/>
      <c r="D29" s="160"/>
      <c r="E29" s="4" t="s">
        <v>382</v>
      </c>
    </row>
    <row r="30" spans="2:5" ht="16" thickBot="1" x14ac:dyDescent="0.35">
      <c r="B30" s="127"/>
      <c r="C30" s="161"/>
      <c r="D30" s="161"/>
      <c r="E30" s="5" t="s">
        <v>383</v>
      </c>
    </row>
    <row r="31" spans="2:5" ht="15.5" x14ac:dyDescent="0.3">
      <c r="B31" s="125" t="s">
        <v>22</v>
      </c>
      <c r="C31" s="142" t="s">
        <v>2</v>
      </c>
      <c r="D31" s="159">
        <v>0.378</v>
      </c>
      <c r="E31" s="6">
        <v>6.9499999999999996E-3</v>
      </c>
    </row>
    <row r="32" spans="2:5" ht="15.5" x14ac:dyDescent="0.3">
      <c r="B32" s="126"/>
      <c r="C32" s="143"/>
      <c r="D32" s="160"/>
      <c r="E32" s="4" t="s">
        <v>384</v>
      </c>
    </row>
    <row r="33" spans="2:5" ht="16" thickBot="1" x14ac:dyDescent="0.35">
      <c r="B33" s="127"/>
      <c r="C33" s="144"/>
      <c r="D33" s="161"/>
      <c r="E33" s="5" t="s">
        <v>385</v>
      </c>
    </row>
    <row r="34" spans="2:5" ht="15.5" x14ac:dyDescent="0.3">
      <c r="B34" s="125" t="s">
        <v>27</v>
      </c>
      <c r="C34" s="142" t="s">
        <v>2</v>
      </c>
      <c r="D34" s="159">
        <v>27.5</v>
      </c>
      <c r="E34" s="6">
        <v>0.50600000000000001</v>
      </c>
    </row>
    <row r="35" spans="2:5" ht="15.5" x14ac:dyDescent="0.3">
      <c r="B35" s="126"/>
      <c r="C35" s="143"/>
      <c r="D35" s="160"/>
      <c r="E35" s="4" t="s">
        <v>386</v>
      </c>
    </row>
    <row r="36" spans="2:5" ht="16" thickBot="1" x14ac:dyDescent="0.35">
      <c r="B36" s="127"/>
      <c r="C36" s="144"/>
      <c r="D36" s="161"/>
      <c r="E36" s="5" t="s">
        <v>387</v>
      </c>
    </row>
    <row r="37" spans="2:5" ht="15.5" x14ac:dyDescent="0.3">
      <c r="B37" s="125" t="s">
        <v>30</v>
      </c>
      <c r="C37" s="142" t="s">
        <v>2</v>
      </c>
      <c r="D37" s="159">
        <v>1.62</v>
      </c>
      <c r="E37" s="6">
        <v>2.9700000000000001E-2</v>
      </c>
    </row>
    <row r="38" spans="2:5" ht="15.5" x14ac:dyDescent="0.3">
      <c r="B38" s="126"/>
      <c r="C38" s="143"/>
      <c r="D38" s="160"/>
      <c r="E38" s="4" t="s">
        <v>388</v>
      </c>
    </row>
    <row r="39" spans="2:5" ht="16" thickBot="1" x14ac:dyDescent="0.35">
      <c r="B39" s="127"/>
      <c r="C39" s="144"/>
      <c r="D39" s="161"/>
      <c r="E39" s="5" t="s">
        <v>389</v>
      </c>
    </row>
    <row r="40" spans="2:5" ht="15.5" x14ac:dyDescent="0.3">
      <c r="B40" s="125" t="s">
        <v>33</v>
      </c>
      <c r="C40" s="142" t="s">
        <v>2</v>
      </c>
      <c r="D40" s="159">
        <v>0.89600000000000002</v>
      </c>
      <c r="E40" s="6">
        <v>1.6500000000000001E-2</v>
      </c>
    </row>
    <row r="41" spans="2:5" ht="15.5" x14ac:dyDescent="0.3">
      <c r="B41" s="126"/>
      <c r="C41" s="143"/>
      <c r="D41" s="160"/>
      <c r="E41" s="4" t="s">
        <v>390</v>
      </c>
    </row>
    <row r="42" spans="2:5" ht="16" thickBot="1" x14ac:dyDescent="0.35">
      <c r="B42" s="127"/>
      <c r="C42" s="144"/>
      <c r="D42" s="161"/>
      <c r="E42" s="5" t="s">
        <v>391</v>
      </c>
    </row>
    <row r="43" spans="2:5" ht="15.5" x14ac:dyDescent="0.3">
      <c r="B43" s="125" t="s">
        <v>36</v>
      </c>
      <c r="C43" s="142" t="s">
        <v>2</v>
      </c>
      <c r="D43" s="159">
        <v>0.98899999999999999</v>
      </c>
      <c r="E43" s="6">
        <v>1.8200000000000001E-2</v>
      </c>
    </row>
    <row r="44" spans="2:5" ht="15.5" x14ac:dyDescent="0.3">
      <c r="B44" s="126"/>
      <c r="C44" s="143"/>
      <c r="D44" s="160"/>
      <c r="E44" s="4" t="s">
        <v>392</v>
      </c>
    </row>
    <row r="45" spans="2:5" ht="16" thickBot="1" x14ac:dyDescent="0.35">
      <c r="B45" s="127"/>
      <c r="C45" s="144"/>
      <c r="D45" s="161"/>
      <c r="E45" s="5" t="s">
        <v>393</v>
      </c>
    </row>
  </sheetData>
  <mergeCells count="33">
    <mergeCell ref="B2:F2"/>
    <mergeCell ref="B5:F5"/>
    <mergeCell ref="B40:B42"/>
    <mergeCell ref="C40:C42"/>
    <mergeCell ref="D40:D42"/>
    <mergeCell ref="B28:B30"/>
    <mergeCell ref="C28:C30"/>
    <mergeCell ref="D28:D30"/>
    <mergeCell ref="B31:B33"/>
    <mergeCell ref="C31:C33"/>
    <mergeCell ref="D31:D33"/>
    <mergeCell ref="B22:B24"/>
    <mergeCell ref="C22:C24"/>
    <mergeCell ref="D22:D24"/>
    <mergeCell ref="B25:B27"/>
    <mergeCell ref="C25:C27"/>
    <mergeCell ref="B43:B45"/>
    <mergeCell ref="C43:C45"/>
    <mergeCell ref="D43:D45"/>
    <mergeCell ref="B34:B36"/>
    <mergeCell ref="C34:C36"/>
    <mergeCell ref="D34:D36"/>
    <mergeCell ref="B37:B39"/>
    <mergeCell ref="C37:C39"/>
    <mergeCell ref="D37:D39"/>
    <mergeCell ref="D25:D27"/>
    <mergeCell ref="B12:B13"/>
    <mergeCell ref="B16:B18"/>
    <mergeCell ref="C16:C18"/>
    <mergeCell ref="D16:D18"/>
    <mergeCell ref="B19:B21"/>
    <mergeCell ref="C19:C21"/>
    <mergeCell ref="D19:D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G38"/>
  <sheetViews>
    <sheetView showGridLines="0" workbookViewId="0">
      <selection activeCell="I15" sqref="I15"/>
    </sheetView>
  </sheetViews>
  <sheetFormatPr baseColWidth="10" defaultColWidth="12.81640625" defaultRowHeight="13" x14ac:dyDescent="0.3"/>
  <cols>
    <col min="1" max="2" width="12.81640625" style="70"/>
    <col min="3" max="3" width="16.54296875" style="70" customWidth="1"/>
    <col min="4" max="4" width="18.7265625" style="70" customWidth="1"/>
    <col min="5" max="5" width="17.54296875" style="70" customWidth="1"/>
    <col min="6" max="6" width="17.1796875" style="70" customWidth="1"/>
    <col min="7" max="7" width="14.26953125" style="70" customWidth="1"/>
    <col min="8" max="16384" width="12.81640625" style="70"/>
  </cols>
  <sheetData>
    <row r="2" spans="2:7" ht="44.25" customHeight="1" x14ac:dyDescent="0.3">
      <c r="B2" s="162" t="s">
        <v>518</v>
      </c>
      <c r="C2" s="162"/>
      <c r="D2" s="162"/>
      <c r="E2" s="162"/>
      <c r="F2" s="162"/>
      <c r="G2" s="162"/>
    </row>
    <row r="3" spans="2:7" ht="69" customHeight="1" x14ac:dyDescent="0.3">
      <c r="B3" s="100" t="s">
        <v>444</v>
      </c>
      <c r="C3" s="116"/>
      <c r="D3" s="116"/>
      <c r="E3" s="116"/>
      <c r="F3" s="116"/>
      <c r="G3" s="116"/>
    </row>
    <row r="4" spans="2:7" ht="13.5" thickBot="1" x14ac:dyDescent="0.35"/>
    <row r="5" spans="2:7" ht="35.5" thickBot="1" x14ac:dyDescent="0.35">
      <c r="B5" s="2" t="s">
        <v>0</v>
      </c>
      <c r="C5" s="3" t="s">
        <v>443</v>
      </c>
      <c r="D5" s="3" t="s">
        <v>442</v>
      </c>
      <c r="E5" s="3" t="s">
        <v>441</v>
      </c>
      <c r="F5" s="3" t="s">
        <v>440</v>
      </c>
    </row>
    <row r="6" spans="2:7" ht="15.5" x14ac:dyDescent="0.3">
      <c r="B6" s="125" t="s">
        <v>1</v>
      </c>
      <c r="C6" s="142" t="s">
        <v>2</v>
      </c>
      <c r="D6" s="142" t="s">
        <v>2</v>
      </c>
      <c r="E6" s="6">
        <v>0.73</v>
      </c>
      <c r="F6" s="142" t="s">
        <v>2</v>
      </c>
    </row>
    <row r="7" spans="2:7" ht="15.5" x14ac:dyDescent="0.3">
      <c r="B7" s="126"/>
      <c r="C7" s="143"/>
      <c r="D7" s="143"/>
      <c r="E7" s="4" t="s">
        <v>396</v>
      </c>
      <c r="F7" s="143"/>
    </row>
    <row r="8" spans="2:7" ht="16" thickBot="1" x14ac:dyDescent="0.35">
      <c r="B8" s="127"/>
      <c r="C8" s="144"/>
      <c r="D8" s="144"/>
      <c r="E8" s="5" t="s">
        <v>397</v>
      </c>
      <c r="F8" s="144"/>
    </row>
    <row r="9" spans="2:7" ht="15.5" x14ac:dyDescent="0.3">
      <c r="B9" s="125" t="s">
        <v>5</v>
      </c>
      <c r="C9" s="142" t="s">
        <v>2</v>
      </c>
      <c r="D9" s="142" t="s">
        <v>2</v>
      </c>
      <c r="E9" s="6">
        <v>2.06</v>
      </c>
      <c r="F9" s="142" t="s">
        <v>2</v>
      </c>
    </row>
    <row r="10" spans="2:7" ht="15.5" x14ac:dyDescent="0.3">
      <c r="B10" s="126"/>
      <c r="C10" s="143"/>
      <c r="D10" s="143"/>
      <c r="E10" s="4" t="s">
        <v>398</v>
      </c>
      <c r="F10" s="143"/>
    </row>
    <row r="11" spans="2:7" ht="16" thickBot="1" x14ac:dyDescent="0.35">
      <c r="B11" s="127"/>
      <c r="C11" s="144"/>
      <c r="D11" s="144"/>
      <c r="E11" s="5" t="s">
        <v>399</v>
      </c>
      <c r="F11" s="144"/>
    </row>
    <row r="12" spans="2:7" ht="15.5" x14ac:dyDescent="0.3">
      <c r="B12" s="125" t="s">
        <v>8</v>
      </c>
      <c r="C12" s="142" t="s">
        <v>2</v>
      </c>
      <c r="D12" s="142" t="s">
        <v>2</v>
      </c>
      <c r="E12" s="6">
        <v>135</v>
      </c>
      <c r="F12" s="142" t="s">
        <v>2</v>
      </c>
    </row>
    <row r="13" spans="2:7" ht="15.5" x14ac:dyDescent="0.3">
      <c r="B13" s="126"/>
      <c r="C13" s="143"/>
      <c r="D13" s="143"/>
      <c r="E13" s="4" t="s">
        <v>400</v>
      </c>
      <c r="F13" s="143"/>
    </row>
    <row r="14" spans="2:7" ht="16" thickBot="1" x14ac:dyDescent="0.35">
      <c r="B14" s="127"/>
      <c r="C14" s="144"/>
      <c r="D14" s="144"/>
      <c r="E14" s="5" t="s">
        <v>401</v>
      </c>
      <c r="F14" s="144"/>
    </row>
    <row r="15" spans="2:7" ht="15.5" x14ac:dyDescent="0.3">
      <c r="B15" s="125" t="s">
        <v>13</v>
      </c>
      <c r="C15" s="142" t="s">
        <v>2</v>
      </c>
      <c r="D15" s="6">
        <v>2.7499999999999998E-3</v>
      </c>
      <c r="E15" s="6">
        <v>50.2</v>
      </c>
      <c r="F15" s="6">
        <v>28.9</v>
      </c>
    </row>
    <row r="16" spans="2:7" ht="15.5" x14ac:dyDescent="0.3">
      <c r="B16" s="126"/>
      <c r="C16" s="143"/>
      <c r="D16" s="4" t="s">
        <v>402</v>
      </c>
      <c r="E16" s="4" t="s">
        <v>404</v>
      </c>
      <c r="F16" s="4" t="s">
        <v>406</v>
      </c>
    </row>
    <row r="17" spans="2:6" ht="16" thickBot="1" x14ac:dyDescent="0.35">
      <c r="B17" s="127"/>
      <c r="C17" s="144"/>
      <c r="D17" s="5" t="s">
        <v>403</v>
      </c>
      <c r="E17" s="5" t="s">
        <v>405</v>
      </c>
      <c r="F17" s="5" t="s">
        <v>407</v>
      </c>
    </row>
    <row r="18" spans="2:6" ht="15.5" x14ac:dyDescent="0.3">
      <c r="B18" s="125" t="s">
        <v>16</v>
      </c>
      <c r="C18" s="142" t="s">
        <v>2</v>
      </c>
      <c r="D18" s="142" t="s">
        <v>2</v>
      </c>
      <c r="E18" s="6">
        <v>18.600000000000001</v>
      </c>
      <c r="F18" s="142" t="s">
        <v>2</v>
      </c>
    </row>
    <row r="19" spans="2:6" ht="15.5" x14ac:dyDescent="0.3">
      <c r="B19" s="126"/>
      <c r="C19" s="143"/>
      <c r="D19" s="143"/>
      <c r="E19" s="4" t="s">
        <v>408</v>
      </c>
      <c r="F19" s="143"/>
    </row>
    <row r="20" spans="2:6" ht="16" thickBot="1" x14ac:dyDescent="0.35">
      <c r="B20" s="127"/>
      <c r="C20" s="144"/>
      <c r="D20" s="144"/>
      <c r="E20" s="5" t="s">
        <v>409</v>
      </c>
      <c r="F20" s="144"/>
    </row>
    <row r="21" spans="2:6" ht="15.5" x14ac:dyDescent="0.3">
      <c r="B21" s="125" t="s">
        <v>19</v>
      </c>
      <c r="C21" s="6">
        <v>4.1899999999999999E-4</v>
      </c>
      <c r="D21" s="6">
        <v>4.1899999999999999E-4</v>
      </c>
      <c r="E21" s="6">
        <v>151</v>
      </c>
      <c r="F21" s="6">
        <v>108</v>
      </c>
    </row>
    <row r="22" spans="2:6" ht="15.5" x14ac:dyDescent="0.3">
      <c r="B22" s="126"/>
      <c r="C22" s="4" t="s">
        <v>410</v>
      </c>
      <c r="D22" s="4" t="s">
        <v>410</v>
      </c>
      <c r="E22" s="4" t="s">
        <v>412</v>
      </c>
      <c r="F22" s="4" t="s">
        <v>414</v>
      </c>
    </row>
    <row r="23" spans="2:6" ht="16" thickBot="1" x14ac:dyDescent="0.35">
      <c r="B23" s="127"/>
      <c r="C23" s="5" t="s">
        <v>411</v>
      </c>
      <c r="D23" s="5" t="s">
        <v>411</v>
      </c>
      <c r="E23" s="5" t="s">
        <v>413</v>
      </c>
      <c r="F23" s="5" t="s">
        <v>415</v>
      </c>
    </row>
    <row r="24" spans="2:6" ht="15.5" x14ac:dyDescent="0.3">
      <c r="B24" s="125" t="s">
        <v>22</v>
      </c>
      <c r="C24" s="6">
        <v>2.0000000000000001E-4</v>
      </c>
      <c r="D24" s="6">
        <v>2.04E-4</v>
      </c>
      <c r="E24" s="142" t="s">
        <v>2</v>
      </c>
      <c r="F24" s="6">
        <v>118</v>
      </c>
    </row>
    <row r="25" spans="2:6" ht="15.5" x14ac:dyDescent="0.3">
      <c r="B25" s="126"/>
      <c r="C25" s="4" t="s">
        <v>416</v>
      </c>
      <c r="D25" s="4" t="s">
        <v>418</v>
      </c>
      <c r="E25" s="143"/>
      <c r="F25" s="4" t="s">
        <v>420</v>
      </c>
    </row>
    <row r="26" spans="2:6" ht="16" thickBot="1" x14ac:dyDescent="0.35">
      <c r="B26" s="127"/>
      <c r="C26" s="5" t="s">
        <v>417</v>
      </c>
      <c r="D26" s="5" t="s">
        <v>419</v>
      </c>
      <c r="E26" s="144"/>
      <c r="F26" s="5" t="s">
        <v>421</v>
      </c>
    </row>
    <row r="27" spans="2:6" ht="15.5" x14ac:dyDescent="0.3">
      <c r="B27" s="125" t="s">
        <v>27</v>
      </c>
      <c r="C27" s="142" t="s">
        <v>2</v>
      </c>
      <c r="D27" s="6">
        <v>3.5200000000000002E-5</v>
      </c>
      <c r="E27" s="142" t="s">
        <v>2</v>
      </c>
      <c r="F27" s="6">
        <v>1760</v>
      </c>
    </row>
    <row r="28" spans="2:6" ht="15.5" x14ac:dyDescent="0.3">
      <c r="B28" s="126"/>
      <c r="C28" s="143"/>
      <c r="D28" s="4" t="s">
        <v>422</v>
      </c>
      <c r="E28" s="143"/>
      <c r="F28" s="4" t="s">
        <v>424</v>
      </c>
    </row>
    <row r="29" spans="2:6" ht="16" thickBot="1" x14ac:dyDescent="0.35">
      <c r="B29" s="127"/>
      <c r="C29" s="144"/>
      <c r="D29" s="5" t="s">
        <v>423</v>
      </c>
      <c r="E29" s="144"/>
      <c r="F29" s="5" t="s">
        <v>425</v>
      </c>
    </row>
    <row r="30" spans="2:6" ht="15.5" x14ac:dyDescent="0.3">
      <c r="B30" s="125" t="s">
        <v>30</v>
      </c>
      <c r="C30" s="6">
        <v>2.2099999999999998E-5</v>
      </c>
      <c r="D30" s="6">
        <v>2.05E-5</v>
      </c>
      <c r="E30" s="142" t="s">
        <v>2</v>
      </c>
      <c r="F30" s="6">
        <v>47.8</v>
      </c>
    </row>
    <row r="31" spans="2:6" ht="15.5" x14ac:dyDescent="0.3">
      <c r="B31" s="126"/>
      <c r="C31" s="4" t="s">
        <v>426</v>
      </c>
      <c r="D31" s="4" t="s">
        <v>428</v>
      </c>
      <c r="E31" s="143"/>
      <c r="F31" s="4" t="s">
        <v>430</v>
      </c>
    </row>
    <row r="32" spans="2:6" ht="16" thickBot="1" x14ac:dyDescent="0.35">
      <c r="B32" s="127"/>
      <c r="C32" s="5" t="s">
        <v>427</v>
      </c>
      <c r="D32" s="5" t="s">
        <v>429</v>
      </c>
      <c r="E32" s="144"/>
      <c r="F32" s="5" t="s">
        <v>431</v>
      </c>
    </row>
    <row r="33" spans="2:6" ht="15.5" x14ac:dyDescent="0.3">
      <c r="B33" s="125" t="s">
        <v>33</v>
      </c>
      <c r="C33" s="6">
        <v>2.4000000000000001E-5</v>
      </c>
      <c r="D33" s="6">
        <v>1.11E-6</v>
      </c>
      <c r="E33" s="142" t="s">
        <v>2</v>
      </c>
      <c r="F33" s="6">
        <v>3.2</v>
      </c>
    </row>
    <row r="34" spans="2:6" ht="15.5" x14ac:dyDescent="0.3">
      <c r="B34" s="126"/>
      <c r="C34" s="4" t="s">
        <v>426</v>
      </c>
      <c r="D34" s="4" t="s">
        <v>433</v>
      </c>
      <c r="E34" s="143"/>
      <c r="F34" s="4" t="s">
        <v>435</v>
      </c>
    </row>
    <row r="35" spans="2:6" ht="16" thickBot="1" x14ac:dyDescent="0.35">
      <c r="B35" s="127"/>
      <c r="C35" s="5" t="s">
        <v>432</v>
      </c>
      <c r="D35" s="5" t="s">
        <v>434</v>
      </c>
      <c r="E35" s="144"/>
      <c r="F35" s="5" t="s">
        <v>436</v>
      </c>
    </row>
    <row r="36" spans="2:6" ht="15.5" x14ac:dyDescent="0.3">
      <c r="B36" s="125" t="s">
        <v>36</v>
      </c>
      <c r="C36" s="142" t="s">
        <v>2</v>
      </c>
      <c r="D36" s="6">
        <v>6.4200000000000004E-6</v>
      </c>
      <c r="E36" s="142" t="s">
        <v>2</v>
      </c>
      <c r="F36" s="6">
        <v>1470</v>
      </c>
    </row>
    <row r="37" spans="2:6" ht="15.5" x14ac:dyDescent="0.3">
      <c r="B37" s="126"/>
      <c r="C37" s="143"/>
      <c r="D37" s="4" t="s">
        <v>437</v>
      </c>
      <c r="E37" s="143"/>
      <c r="F37" s="4" t="s">
        <v>439</v>
      </c>
    </row>
    <row r="38" spans="2:6" ht="16" thickBot="1" x14ac:dyDescent="0.35">
      <c r="B38" s="127"/>
      <c r="C38" s="144"/>
      <c r="D38" s="5" t="s">
        <v>438</v>
      </c>
      <c r="E38" s="144"/>
      <c r="F38" s="5" t="s">
        <v>425</v>
      </c>
    </row>
  </sheetData>
  <mergeCells count="33">
    <mergeCell ref="B2:G2"/>
    <mergeCell ref="B36:B38"/>
    <mergeCell ref="C36:C38"/>
    <mergeCell ref="E36:E38"/>
    <mergeCell ref="B3:G3"/>
    <mergeCell ref="B27:B29"/>
    <mergeCell ref="C27:C29"/>
    <mergeCell ref="E27:E29"/>
    <mergeCell ref="B30:B32"/>
    <mergeCell ref="E30:E32"/>
    <mergeCell ref="B33:B35"/>
    <mergeCell ref="E33:E35"/>
    <mergeCell ref="B18:B20"/>
    <mergeCell ref="C18:C20"/>
    <mergeCell ref="D18:D20"/>
    <mergeCell ref="F18:F20"/>
    <mergeCell ref="B21:B23"/>
    <mergeCell ref="B24:B26"/>
    <mergeCell ref="E24:E26"/>
    <mergeCell ref="B12:B14"/>
    <mergeCell ref="C12:C14"/>
    <mergeCell ref="D12:D14"/>
    <mergeCell ref="F12:F14"/>
    <mergeCell ref="B15:B17"/>
    <mergeCell ref="C15:C17"/>
    <mergeCell ref="B6:B8"/>
    <mergeCell ref="C6:C8"/>
    <mergeCell ref="D6:D8"/>
    <mergeCell ref="F6:F8"/>
    <mergeCell ref="B9:B11"/>
    <mergeCell ref="C9:C11"/>
    <mergeCell ref="D9:D11"/>
    <mergeCell ref="F9:F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T47"/>
  <sheetViews>
    <sheetView showGridLines="0" zoomScale="90" zoomScaleNormal="90" workbookViewId="0">
      <selection activeCell="L6" sqref="L6:R6"/>
    </sheetView>
  </sheetViews>
  <sheetFormatPr baseColWidth="10" defaultColWidth="8.7265625" defaultRowHeight="14.5" x14ac:dyDescent="0.35"/>
  <cols>
    <col min="2" max="2" width="32.26953125" customWidth="1"/>
    <col min="3" max="3" width="12" customWidth="1"/>
    <col min="4" max="5" width="9.54296875" bestFit="1" customWidth="1"/>
    <col min="6" max="6" width="12.81640625" customWidth="1"/>
    <col min="7" max="7" width="12.1796875" customWidth="1"/>
    <col min="8" max="8" width="26.54296875" customWidth="1"/>
    <col min="9" max="9" width="17.54296875" customWidth="1"/>
    <col min="12" max="12" width="12.7265625" customWidth="1"/>
    <col min="13" max="13" width="19.7265625" customWidth="1"/>
    <col min="14" max="14" width="20" customWidth="1"/>
    <col min="18" max="18" width="22.26953125" customWidth="1"/>
  </cols>
  <sheetData>
    <row r="2" spans="2:20" ht="21" x14ac:dyDescent="0.5">
      <c r="B2" s="85" t="s">
        <v>469</v>
      </c>
    </row>
    <row r="3" spans="2:20" ht="62.25" customHeight="1" x14ac:dyDescent="0.35">
      <c r="B3" s="100" t="s">
        <v>466</v>
      </c>
      <c r="C3" s="116"/>
      <c r="D3" s="116"/>
      <c r="E3" s="116"/>
      <c r="F3" s="116"/>
      <c r="G3" s="116"/>
      <c r="H3" s="116"/>
      <c r="I3" s="116"/>
    </row>
    <row r="5" spans="2:20" ht="44.25" customHeight="1" x14ac:dyDescent="0.35">
      <c r="L5" s="8"/>
      <c r="M5" s="8"/>
      <c r="N5" s="8"/>
      <c r="O5" s="8"/>
      <c r="P5" s="8"/>
      <c r="Q5" s="8"/>
      <c r="R5" s="8"/>
      <c r="S5" s="8"/>
    </row>
    <row r="6" spans="2:20" ht="43.5" customHeight="1" x14ac:dyDescent="0.35">
      <c r="L6" s="114" t="s">
        <v>507</v>
      </c>
      <c r="M6" s="114"/>
      <c r="N6" s="114"/>
      <c r="O6" s="114"/>
      <c r="P6" s="114"/>
      <c r="Q6" s="114"/>
      <c r="R6" s="114"/>
      <c r="S6" s="9"/>
      <c r="T6" s="9"/>
    </row>
    <row r="7" spans="2:20" ht="37.5" customHeight="1" thickBot="1" x14ac:dyDescent="0.4">
      <c r="B7" s="117" t="s">
        <v>506</v>
      </c>
      <c r="C7" s="117"/>
      <c r="D7" s="117"/>
      <c r="E7" s="117"/>
      <c r="F7" s="117"/>
      <c r="G7" s="117"/>
      <c r="H7" s="117"/>
      <c r="I7" s="117"/>
      <c r="L7" s="100" t="s">
        <v>467</v>
      </c>
      <c r="M7" s="100"/>
      <c r="N7" s="100"/>
      <c r="O7" s="100"/>
      <c r="P7" s="100"/>
      <c r="Q7" s="100"/>
      <c r="R7" s="100"/>
    </row>
    <row r="8" spans="2:20" ht="47.25" customHeight="1" x14ac:dyDescent="0.35">
      <c r="B8" s="118" t="s">
        <v>0</v>
      </c>
      <c r="C8" s="110" t="s">
        <v>106</v>
      </c>
      <c r="D8" s="110" t="s">
        <v>107</v>
      </c>
      <c r="E8" s="110"/>
      <c r="F8" s="110" t="s">
        <v>108</v>
      </c>
      <c r="G8" s="110"/>
      <c r="H8" s="110" t="s">
        <v>41</v>
      </c>
      <c r="I8" s="112" t="s">
        <v>42</v>
      </c>
      <c r="L8" s="23" t="s">
        <v>0</v>
      </c>
      <c r="M8" s="24" t="s">
        <v>108</v>
      </c>
      <c r="N8" s="25" t="s">
        <v>148</v>
      </c>
    </row>
    <row r="9" spans="2:20" ht="16" thickBot="1" x14ac:dyDescent="0.4">
      <c r="B9" s="119"/>
      <c r="C9" s="111"/>
      <c r="D9" s="62" t="s">
        <v>43</v>
      </c>
      <c r="E9" s="62" t="s">
        <v>44</v>
      </c>
      <c r="F9" s="62" t="s">
        <v>43</v>
      </c>
      <c r="G9" s="62" t="s">
        <v>44</v>
      </c>
      <c r="H9" s="111"/>
      <c r="I9" s="113"/>
      <c r="L9" s="98" t="s">
        <v>1</v>
      </c>
      <c r="M9" s="115" t="s">
        <v>2</v>
      </c>
      <c r="N9" s="26">
        <v>6.68</v>
      </c>
    </row>
    <row r="10" spans="2:20" ht="15.5" x14ac:dyDescent="0.35">
      <c r="B10" s="63" t="s">
        <v>45</v>
      </c>
      <c r="C10" s="56" t="s">
        <v>46</v>
      </c>
      <c r="D10" s="64">
        <v>3.5499999999999999E-6</v>
      </c>
      <c r="E10" s="68">
        <v>2.23E-7</v>
      </c>
      <c r="F10" s="64">
        <v>5.0099999999999997E-3</v>
      </c>
      <c r="G10" s="56" t="s">
        <v>47</v>
      </c>
      <c r="H10" s="104" t="s">
        <v>48</v>
      </c>
      <c r="I10" s="107" t="s">
        <v>448</v>
      </c>
      <c r="L10" s="98"/>
      <c r="M10" s="115"/>
      <c r="N10" s="27" t="s">
        <v>110</v>
      </c>
    </row>
    <row r="11" spans="2:20" ht="15.5" x14ac:dyDescent="0.35">
      <c r="B11" s="42" t="s">
        <v>49</v>
      </c>
      <c r="C11" s="34" t="s">
        <v>50</v>
      </c>
      <c r="D11" s="14">
        <v>1.3200000000000001E-6</v>
      </c>
      <c r="E11" s="61">
        <v>1.08E-7</v>
      </c>
      <c r="F11" s="14">
        <v>2.5700000000000001E-4</v>
      </c>
      <c r="G11" s="34" t="s">
        <v>51</v>
      </c>
      <c r="H11" s="105"/>
      <c r="I11" s="108"/>
      <c r="L11" s="98"/>
      <c r="M11" s="115"/>
      <c r="N11" s="28" t="s">
        <v>111</v>
      </c>
    </row>
    <row r="12" spans="2:20" ht="15.5" x14ac:dyDescent="0.35">
      <c r="B12" s="42" t="s">
        <v>52</v>
      </c>
      <c r="C12" s="34" t="s">
        <v>53</v>
      </c>
      <c r="D12" s="14">
        <v>2.3E-6</v>
      </c>
      <c r="E12" s="61">
        <v>3.6800000000000001E-7</v>
      </c>
      <c r="F12" s="13" t="s">
        <v>54</v>
      </c>
      <c r="G12" s="34" t="s">
        <v>55</v>
      </c>
      <c r="H12" s="105"/>
      <c r="I12" s="108"/>
      <c r="L12" s="98" t="s">
        <v>5</v>
      </c>
      <c r="M12" s="115" t="s">
        <v>2</v>
      </c>
      <c r="N12" s="26">
        <v>5.27</v>
      </c>
    </row>
    <row r="13" spans="2:20" ht="15.5" x14ac:dyDescent="0.35">
      <c r="B13" s="42" t="s">
        <v>56</v>
      </c>
      <c r="C13" s="34" t="s">
        <v>57</v>
      </c>
      <c r="D13" s="14">
        <v>9.2999999999999999E-7</v>
      </c>
      <c r="E13" s="61">
        <v>7.4999999999999997E-8</v>
      </c>
      <c r="F13" s="13" t="s">
        <v>58</v>
      </c>
      <c r="G13" s="34" t="s">
        <v>59</v>
      </c>
      <c r="H13" s="105"/>
      <c r="I13" s="108"/>
      <c r="L13" s="98"/>
      <c r="M13" s="115"/>
      <c r="N13" s="27" t="s">
        <v>112</v>
      </c>
    </row>
    <row r="14" spans="2:20" ht="15.5" x14ac:dyDescent="0.35">
      <c r="B14" s="42" t="s">
        <v>60</v>
      </c>
      <c r="C14" s="34" t="s">
        <v>61</v>
      </c>
      <c r="D14" s="14">
        <v>1.04E-6</v>
      </c>
      <c r="E14" s="61">
        <v>7.6000000000000006E-8</v>
      </c>
      <c r="F14" s="13" t="s">
        <v>62</v>
      </c>
      <c r="G14" s="34" t="s">
        <v>63</v>
      </c>
      <c r="H14" s="105"/>
      <c r="I14" s="108"/>
      <c r="L14" s="98"/>
      <c r="M14" s="115"/>
      <c r="N14" s="28" t="s">
        <v>113</v>
      </c>
    </row>
    <row r="15" spans="2:20" ht="16" thickBot="1" x14ac:dyDescent="0.4">
      <c r="B15" s="43" t="s">
        <v>64</v>
      </c>
      <c r="C15" s="57" t="s">
        <v>65</v>
      </c>
      <c r="D15" s="45">
        <v>5.7000000000000005E-7</v>
      </c>
      <c r="E15" s="69">
        <v>3.5000000000000002E-8</v>
      </c>
      <c r="F15" s="44" t="s">
        <v>66</v>
      </c>
      <c r="G15" s="57" t="s">
        <v>67</v>
      </c>
      <c r="H15" s="106"/>
      <c r="I15" s="109"/>
      <c r="L15" s="98" t="s">
        <v>8</v>
      </c>
      <c r="M15" s="115" t="s">
        <v>2</v>
      </c>
      <c r="N15" s="26">
        <v>4.2</v>
      </c>
    </row>
    <row r="16" spans="2:20" ht="15.5" x14ac:dyDescent="0.35">
      <c r="B16" s="63" t="s">
        <v>68</v>
      </c>
      <c r="C16" s="56">
        <v>5.0999999999999996</v>
      </c>
      <c r="D16" s="64">
        <v>8.9800000000000002E-7</v>
      </c>
      <c r="E16" s="68">
        <v>1.3E-7</v>
      </c>
      <c r="F16" s="48" t="s">
        <v>69</v>
      </c>
      <c r="G16" s="56" t="s">
        <v>70</v>
      </c>
      <c r="H16" s="104" t="s">
        <v>71</v>
      </c>
      <c r="I16" s="107" t="s">
        <v>72</v>
      </c>
      <c r="L16" s="98"/>
      <c r="M16" s="115"/>
      <c r="N16" s="27" t="s">
        <v>114</v>
      </c>
    </row>
    <row r="17" spans="2:14" ht="15.5" x14ac:dyDescent="0.35">
      <c r="B17" s="42" t="s">
        <v>73</v>
      </c>
      <c r="C17" s="34">
        <v>5.4</v>
      </c>
      <c r="D17" s="14">
        <v>1.33E-6</v>
      </c>
      <c r="E17" s="61">
        <v>2.9999999999999999E-7</v>
      </c>
      <c r="F17" s="13" t="s">
        <v>74</v>
      </c>
      <c r="G17" s="34" t="s">
        <v>75</v>
      </c>
      <c r="H17" s="105"/>
      <c r="I17" s="108"/>
      <c r="L17" s="98"/>
      <c r="M17" s="115"/>
      <c r="N17" s="28" t="s">
        <v>115</v>
      </c>
    </row>
    <row r="18" spans="2:14" ht="16" thickBot="1" x14ac:dyDescent="0.4">
      <c r="B18" s="43" t="s">
        <v>76</v>
      </c>
      <c r="C18" s="57">
        <v>5.52</v>
      </c>
      <c r="D18" s="45">
        <v>3.9400000000000001E-7</v>
      </c>
      <c r="E18" s="69">
        <v>9.3499999999999997E-8</v>
      </c>
      <c r="F18" s="44" t="s">
        <v>77</v>
      </c>
      <c r="G18" s="57" t="s">
        <v>78</v>
      </c>
      <c r="H18" s="106"/>
      <c r="I18" s="109"/>
      <c r="L18" s="98" t="s">
        <v>13</v>
      </c>
      <c r="M18" s="20">
        <v>5.5199999999999997E-4</v>
      </c>
      <c r="N18" s="26">
        <v>3.44</v>
      </c>
    </row>
    <row r="19" spans="2:14" ht="15.5" x14ac:dyDescent="0.35">
      <c r="B19" s="63" t="s">
        <v>79</v>
      </c>
      <c r="C19" s="56">
        <v>3.43</v>
      </c>
      <c r="D19" s="64">
        <v>2.1399999999999998E-6</v>
      </c>
      <c r="E19" s="68">
        <v>4.9900000000000001E-7</v>
      </c>
      <c r="F19" s="48" t="s">
        <v>80</v>
      </c>
      <c r="G19" s="56" t="s">
        <v>81</v>
      </c>
      <c r="H19" s="104" t="s">
        <v>82</v>
      </c>
      <c r="I19" s="107" t="s">
        <v>449</v>
      </c>
      <c r="L19" s="98"/>
      <c r="M19" s="22" t="s">
        <v>116</v>
      </c>
      <c r="N19" s="27" t="s">
        <v>118</v>
      </c>
    </row>
    <row r="20" spans="2:14" ht="15.5" x14ac:dyDescent="0.35">
      <c r="B20" s="42" t="s">
        <v>83</v>
      </c>
      <c r="C20" s="34">
        <v>4.05</v>
      </c>
      <c r="D20" s="14">
        <v>1.81E-6</v>
      </c>
      <c r="E20" s="61">
        <v>1.15E-6</v>
      </c>
      <c r="F20" s="13" t="s">
        <v>84</v>
      </c>
      <c r="G20" s="34" t="s">
        <v>85</v>
      </c>
      <c r="H20" s="105"/>
      <c r="I20" s="108"/>
      <c r="L20" s="98"/>
      <c r="M20" s="21" t="s">
        <v>117</v>
      </c>
      <c r="N20" s="28" t="s">
        <v>119</v>
      </c>
    </row>
    <row r="21" spans="2:14" ht="16" thickBot="1" x14ac:dyDescent="0.4">
      <c r="B21" s="43" t="s">
        <v>64</v>
      </c>
      <c r="C21" s="57">
        <v>6.13</v>
      </c>
      <c r="D21" s="45">
        <v>1.3999999999999999E-6</v>
      </c>
      <c r="E21" s="69">
        <v>6.2400000000000003E-8</v>
      </c>
      <c r="F21" s="44" t="s">
        <v>86</v>
      </c>
      <c r="G21" s="57" t="s">
        <v>87</v>
      </c>
      <c r="H21" s="106"/>
      <c r="I21" s="109"/>
      <c r="L21" s="98" t="s">
        <v>16</v>
      </c>
      <c r="M21" s="20">
        <v>2.9E-4</v>
      </c>
      <c r="N21" s="26">
        <v>3.16</v>
      </c>
    </row>
    <row r="22" spans="2:14" ht="16" thickBot="1" x14ac:dyDescent="0.4">
      <c r="B22" s="65" t="s">
        <v>83</v>
      </c>
      <c r="C22" s="17">
        <v>4.05</v>
      </c>
      <c r="D22" s="67">
        <v>2.2900000000000001E-6</v>
      </c>
      <c r="E22" s="18">
        <v>8.1800000000000005E-7</v>
      </c>
      <c r="F22" s="66" t="s">
        <v>88</v>
      </c>
      <c r="G22" s="17" t="s">
        <v>89</v>
      </c>
      <c r="H22" s="66" t="s">
        <v>90</v>
      </c>
      <c r="I22" s="31" t="s">
        <v>91</v>
      </c>
      <c r="L22" s="98"/>
      <c r="M22" s="22" t="s">
        <v>120</v>
      </c>
      <c r="N22" s="27" t="s">
        <v>122</v>
      </c>
    </row>
    <row r="23" spans="2:14" ht="15.5" x14ac:dyDescent="0.35">
      <c r="B23" s="63" t="s">
        <v>92</v>
      </c>
      <c r="C23" s="56">
        <v>4.63</v>
      </c>
      <c r="D23" s="64">
        <v>2.39E-6</v>
      </c>
      <c r="E23" s="68">
        <v>6.8700000000000005E-7</v>
      </c>
      <c r="F23" s="64">
        <v>1.3799999999999999E-4</v>
      </c>
      <c r="G23" s="68">
        <v>3.9499999999999998E-5</v>
      </c>
      <c r="H23" s="104" t="s">
        <v>93</v>
      </c>
      <c r="I23" s="107" t="s">
        <v>450</v>
      </c>
      <c r="L23" s="98"/>
      <c r="M23" s="21" t="s">
        <v>121</v>
      </c>
      <c r="N23" s="28" t="s">
        <v>123</v>
      </c>
    </row>
    <row r="24" spans="2:14" ht="15.5" x14ac:dyDescent="0.35">
      <c r="B24" s="42" t="s">
        <v>94</v>
      </c>
      <c r="C24" s="34">
        <v>4.05</v>
      </c>
      <c r="D24" s="14">
        <v>4.8400000000000002E-6</v>
      </c>
      <c r="E24" s="61">
        <v>1.15E-6</v>
      </c>
      <c r="F24" s="14">
        <v>1.8400000000000001E-3</v>
      </c>
      <c r="G24" s="61">
        <v>4.37E-4</v>
      </c>
      <c r="H24" s="105"/>
      <c r="I24" s="108"/>
      <c r="L24" s="98" t="s">
        <v>19</v>
      </c>
      <c r="M24" s="20">
        <v>1.1400000000000001E-4</v>
      </c>
      <c r="N24" s="26">
        <v>2.81</v>
      </c>
    </row>
    <row r="25" spans="2:14" ht="15.5" x14ac:dyDescent="0.35">
      <c r="B25" s="42" t="s">
        <v>95</v>
      </c>
      <c r="C25" s="34">
        <v>4.63</v>
      </c>
      <c r="D25" s="14">
        <v>3.23E-6</v>
      </c>
      <c r="E25" s="61">
        <v>5.9699999999999996E-7</v>
      </c>
      <c r="F25" s="14">
        <v>2.34E-4</v>
      </c>
      <c r="G25" s="61">
        <v>4.32E-5</v>
      </c>
      <c r="H25" s="105"/>
      <c r="I25" s="108"/>
      <c r="L25" s="98"/>
      <c r="M25" s="22" t="s">
        <v>124</v>
      </c>
      <c r="N25" s="27" t="s">
        <v>126</v>
      </c>
    </row>
    <row r="26" spans="2:14" ht="15.5" x14ac:dyDescent="0.35">
      <c r="B26" s="42" t="s">
        <v>83</v>
      </c>
      <c r="C26" s="34">
        <v>4.0199999999999996</v>
      </c>
      <c r="D26" s="14">
        <v>4.5199999999999999E-6</v>
      </c>
      <c r="E26" s="61">
        <v>9.5799999999999998E-7</v>
      </c>
      <c r="F26" s="14">
        <v>1.57E-3</v>
      </c>
      <c r="G26" s="61">
        <v>3.3199999999999999E-4</v>
      </c>
      <c r="H26" s="105"/>
      <c r="I26" s="108"/>
      <c r="L26" s="98"/>
      <c r="M26" s="21" t="s">
        <v>125</v>
      </c>
      <c r="N26" s="28" t="s">
        <v>127</v>
      </c>
    </row>
    <row r="27" spans="2:14" ht="15.5" x14ac:dyDescent="0.35">
      <c r="B27" s="42" t="s">
        <v>79</v>
      </c>
      <c r="C27" s="34">
        <v>3.38</v>
      </c>
      <c r="D27" s="14">
        <v>4.0099999999999997E-6</v>
      </c>
      <c r="E27" s="61">
        <v>9.0299999999999997E-7</v>
      </c>
      <c r="F27" s="14">
        <v>6.2100000000000002E-3</v>
      </c>
      <c r="G27" s="61">
        <v>1.4E-3</v>
      </c>
      <c r="H27" s="105"/>
      <c r="I27" s="108"/>
      <c r="L27" s="98" t="s">
        <v>22</v>
      </c>
      <c r="M27" s="20">
        <v>8.9800000000000001E-5</v>
      </c>
      <c r="N27" s="26">
        <v>2.72</v>
      </c>
    </row>
    <row r="28" spans="2:14" ht="15.5" x14ac:dyDescent="0.35">
      <c r="B28" s="42" t="s">
        <v>96</v>
      </c>
      <c r="C28" s="34">
        <v>4.1500000000000004</v>
      </c>
      <c r="D28" s="14">
        <v>4.1200000000000004E-6</v>
      </c>
      <c r="E28" s="61">
        <v>8.9700000000000005E-7</v>
      </c>
      <c r="F28" s="14">
        <v>1.01E-3</v>
      </c>
      <c r="G28" s="61">
        <v>2.2000000000000001E-4</v>
      </c>
      <c r="H28" s="105"/>
      <c r="I28" s="108"/>
      <c r="L28" s="98"/>
      <c r="M28" s="22" t="s">
        <v>128</v>
      </c>
      <c r="N28" s="27" t="s">
        <v>130</v>
      </c>
    </row>
    <row r="29" spans="2:14" ht="15.5" x14ac:dyDescent="0.35">
      <c r="B29" s="42" t="s">
        <v>97</v>
      </c>
      <c r="C29" s="34">
        <v>3.45</v>
      </c>
      <c r="D29" s="14">
        <v>4.5199999999999999E-6</v>
      </c>
      <c r="E29" s="61">
        <v>1.5600000000000001E-6</v>
      </c>
      <c r="F29" s="14">
        <v>5.0699999999999999E-3</v>
      </c>
      <c r="G29" s="61">
        <v>1.74E-3</v>
      </c>
      <c r="H29" s="105"/>
      <c r="I29" s="108"/>
      <c r="L29" s="98"/>
      <c r="M29" s="21" t="s">
        <v>129</v>
      </c>
      <c r="N29" s="28" t="s">
        <v>131</v>
      </c>
    </row>
    <row r="30" spans="2:14" ht="15.5" x14ac:dyDescent="0.35">
      <c r="B30" s="42" t="s">
        <v>98</v>
      </c>
      <c r="C30" s="34">
        <v>4.5599999999999996</v>
      </c>
      <c r="D30" s="14">
        <v>5.2900000000000002E-6</v>
      </c>
      <c r="E30" s="61">
        <v>1.31E-6</v>
      </c>
      <c r="F30" s="14">
        <v>4.0099999999999999E-4</v>
      </c>
      <c r="G30" s="61">
        <v>9.9099999999999996E-5</v>
      </c>
      <c r="H30" s="105"/>
      <c r="I30" s="108"/>
      <c r="L30" s="98" t="s">
        <v>27</v>
      </c>
      <c r="M30" s="20">
        <v>6.9099999999999999E-5</v>
      </c>
      <c r="N30" s="26">
        <v>2.63</v>
      </c>
    </row>
    <row r="31" spans="2:14" ht="15.5" x14ac:dyDescent="0.35">
      <c r="B31" s="42" t="s">
        <v>99</v>
      </c>
      <c r="C31" s="34">
        <v>3.92</v>
      </c>
      <c r="D31" s="14">
        <v>6.4500000000000001E-6</v>
      </c>
      <c r="E31" s="61">
        <v>9.6299999999999993E-7</v>
      </c>
      <c r="F31" s="14">
        <v>2.2399999999999998E-3</v>
      </c>
      <c r="G31" s="61">
        <v>3.3399999999999999E-4</v>
      </c>
      <c r="H31" s="105"/>
      <c r="I31" s="108"/>
      <c r="L31" s="98"/>
      <c r="M31" s="22" t="s">
        <v>132</v>
      </c>
      <c r="N31" s="27" t="s">
        <v>134</v>
      </c>
    </row>
    <row r="32" spans="2:14" ht="15.5" x14ac:dyDescent="0.35">
      <c r="B32" s="42" t="s">
        <v>52</v>
      </c>
      <c r="C32" s="34">
        <v>4.5</v>
      </c>
      <c r="D32" s="14">
        <v>3.18E-6</v>
      </c>
      <c r="E32" s="61">
        <v>1.26E-6</v>
      </c>
      <c r="F32" s="14">
        <v>3.7300000000000001E-4</v>
      </c>
      <c r="G32" s="61">
        <v>1.4799999999999999E-4</v>
      </c>
      <c r="H32" s="105"/>
      <c r="I32" s="108"/>
      <c r="L32" s="98"/>
      <c r="M32" s="21" t="s">
        <v>133</v>
      </c>
      <c r="N32" s="28" t="s">
        <v>135</v>
      </c>
    </row>
    <row r="33" spans="2:14" ht="15.5" x14ac:dyDescent="0.35">
      <c r="B33" s="42" t="s">
        <v>100</v>
      </c>
      <c r="C33" s="34">
        <v>5.91</v>
      </c>
      <c r="D33" s="14">
        <v>2.3499999999999999E-6</v>
      </c>
      <c r="E33" s="61">
        <v>8.8899999999999998E-7</v>
      </c>
      <c r="F33" s="14">
        <v>2.9600000000000001E-5</v>
      </c>
      <c r="G33" s="61">
        <v>1.1199999999999999E-5</v>
      </c>
      <c r="H33" s="105"/>
      <c r="I33" s="108"/>
      <c r="L33" s="98" t="s">
        <v>30</v>
      </c>
      <c r="M33" s="20">
        <v>3.2199999999999997E-5</v>
      </c>
      <c r="N33" s="26">
        <v>2.38</v>
      </c>
    </row>
    <row r="34" spans="2:14" ht="15.5" x14ac:dyDescent="0.35">
      <c r="B34" s="42" t="s">
        <v>64</v>
      </c>
      <c r="C34" s="34">
        <v>6.35</v>
      </c>
      <c r="D34" s="14">
        <v>1.72E-6</v>
      </c>
      <c r="E34" s="61">
        <v>7.7499999999999999E-7</v>
      </c>
      <c r="F34" s="14">
        <v>7.4900000000000003E-6</v>
      </c>
      <c r="G34" s="61">
        <v>3.3799999999999998E-6</v>
      </c>
      <c r="H34" s="105"/>
      <c r="I34" s="108"/>
      <c r="L34" s="98"/>
      <c r="M34" s="22" t="s">
        <v>136</v>
      </c>
      <c r="N34" s="27" t="s">
        <v>138</v>
      </c>
    </row>
    <row r="35" spans="2:14" ht="15.5" x14ac:dyDescent="0.35">
      <c r="B35" s="42" t="s">
        <v>101</v>
      </c>
      <c r="C35" s="34">
        <v>5.86</v>
      </c>
      <c r="D35" s="14">
        <v>2.6599999999999999E-6</v>
      </c>
      <c r="E35" s="61">
        <v>7.7800000000000001E-7</v>
      </c>
      <c r="F35" s="14">
        <v>4.1199999999999999E-5</v>
      </c>
      <c r="G35" s="61">
        <v>1.2099999999999999E-5</v>
      </c>
      <c r="H35" s="105"/>
      <c r="I35" s="108"/>
      <c r="L35" s="98"/>
      <c r="M35" s="21" t="s">
        <v>137</v>
      </c>
      <c r="N35" s="28" t="s">
        <v>139</v>
      </c>
    </row>
    <row r="36" spans="2:14" ht="15.5" x14ac:dyDescent="0.35">
      <c r="B36" s="42" t="s">
        <v>102</v>
      </c>
      <c r="C36" s="34">
        <v>5.2</v>
      </c>
      <c r="D36" s="14">
        <v>7.4599999999999997E-6</v>
      </c>
      <c r="E36" s="61">
        <v>2.1799999999999999E-6</v>
      </c>
      <c r="F36" s="14">
        <v>4.6000000000000001E-4</v>
      </c>
      <c r="G36" s="61">
        <v>1.34E-4</v>
      </c>
      <c r="H36" s="105"/>
      <c r="I36" s="108"/>
      <c r="L36" s="98" t="s">
        <v>33</v>
      </c>
      <c r="M36" s="20">
        <v>2.09E-5</v>
      </c>
      <c r="N36" s="26">
        <v>2.2599999999999998</v>
      </c>
    </row>
    <row r="37" spans="2:14" ht="15.5" x14ac:dyDescent="0.35">
      <c r="B37" s="42" t="s">
        <v>103</v>
      </c>
      <c r="C37" s="34">
        <v>5.31</v>
      </c>
      <c r="D37" s="14">
        <v>2.3300000000000001E-6</v>
      </c>
      <c r="E37" s="61">
        <v>6.2799999999999996E-7</v>
      </c>
      <c r="F37" s="14">
        <v>1.77E-5</v>
      </c>
      <c r="G37" s="61">
        <v>4.7700000000000001E-6</v>
      </c>
      <c r="H37" s="105"/>
      <c r="I37" s="108"/>
      <c r="L37" s="98"/>
      <c r="M37" s="22" t="s">
        <v>140</v>
      </c>
      <c r="N37" s="27" t="s">
        <v>142</v>
      </c>
    </row>
    <row r="38" spans="2:14" ht="15.5" x14ac:dyDescent="0.35">
      <c r="B38" s="42" t="s">
        <v>104</v>
      </c>
      <c r="C38" s="34">
        <v>3.35</v>
      </c>
      <c r="D38" s="14">
        <v>6.6200000000000001E-6</v>
      </c>
      <c r="E38" s="61">
        <v>9.5900000000000005E-7</v>
      </c>
      <c r="F38" s="14">
        <v>9.3500000000000007E-3</v>
      </c>
      <c r="G38" s="61">
        <v>1.3600000000000001E-3</v>
      </c>
      <c r="H38" s="105"/>
      <c r="I38" s="108"/>
      <c r="L38" s="98"/>
      <c r="M38" s="21" t="s">
        <v>141</v>
      </c>
      <c r="N38" s="28" t="s">
        <v>143</v>
      </c>
    </row>
    <row r="39" spans="2:14" ht="15.5" x14ac:dyDescent="0.35">
      <c r="B39" s="42" t="s">
        <v>105</v>
      </c>
      <c r="C39" s="34">
        <v>5.17</v>
      </c>
      <c r="D39" s="14">
        <v>2.3599999999999999E-6</v>
      </c>
      <c r="E39" s="61">
        <v>5.68E-7</v>
      </c>
      <c r="F39" s="14">
        <v>4.8199999999999999E-5</v>
      </c>
      <c r="G39" s="61">
        <v>1.1600000000000001E-5</v>
      </c>
      <c r="H39" s="105"/>
      <c r="I39" s="108"/>
      <c r="L39" s="98" t="s">
        <v>36</v>
      </c>
      <c r="M39" s="20">
        <v>5.6200000000000004E-6</v>
      </c>
      <c r="N39" s="26">
        <v>1.9</v>
      </c>
    </row>
    <row r="40" spans="2:14" ht="15.5" x14ac:dyDescent="0.35">
      <c r="B40" s="42" t="s">
        <v>49</v>
      </c>
      <c r="C40" s="34">
        <v>4.5199999999999996</v>
      </c>
      <c r="D40" s="14">
        <v>7.4599999999999997E-6</v>
      </c>
      <c r="E40" s="61">
        <v>1.42E-6</v>
      </c>
      <c r="F40" s="14">
        <v>1.3600000000000001E-3</v>
      </c>
      <c r="G40" s="61">
        <v>2.5900000000000001E-4</v>
      </c>
      <c r="H40" s="105"/>
      <c r="I40" s="108"/>
      <c r="L40" s="98"/>
      <c r="M40" s="22" t="s">
        <v>144</v>
      </c>
      <c r="N40" s="27" t="s">
        <v>146</v>
      </c>
    </row>
    <row r="41" spans="2:14" ht="16" thickBot="1" x14ac:dyDescent="0.4">
      <c r="B41" s="43" t="s">
        <v>60</v>
      </c>
      <c r="C41" s="57">
        <v>5</v>
      </c>
      <c r="D41" s="45">
        <v>6.2099999999999998E-6</v>
      </c>
      <c r="E41" s="69">
        <v>1.1200000000000001E-6</v>
      </c>
      <c r="F41" s="45">
        <v>3.3399999999999999E-4</v>
      </c>
      <c r="G41" s="69">
        <v>6.0099999999999997E-5</v>
      </c>
      <c r="H41" s="106"/>
      <c r="I41" s="109"/>
      <c r="L41" s="102"/>
      <c r="M41" s="29" t="s">
        <v>145</v>
      </c>
      <c r="N41" s="30" t="s">
        <v>147</v>
      </c>
    </row>
    <row r="42" spans="2:14" x14ac:dyDescent="0.35">
      <c r="B42" s="84" t="s">
        <v>109</v>
      </c>
      <c r="L42" t="s">
        <v>303</v>
      </c>
    </row>
    <row r="43" spans="2:14" ht="15.5" x14ac:dyDescent="0.35">
      <c r="B43" s="10"/>
    </row>
    <row r="44" spans="2:14" x14ac:dyDescent="0.35">
      <c r="B44" s="80" t="s">
        <v>451</v>
      </c>
    </row>
    <row r="45" spans="2:14" x14ac:dyDescent="0.35">
      <c r="B45" s="81" t="s">
        <v>452</v>
      </c>
    </row>
    <row r="46" spans="2:14" x14ac:dyDescent="0.35">
      <c r="B46" s="81" t="s">
        <v>453</v>
      </c>
    </row>
    <row r="47" spans="2:14" x14ac:dyDescent="0.35">
      <c r="B47" t="s">
        <v>454</v>
      </c>
    </row>
  </sheetData>
  <mergeCells count="32">
    <mergeCell ref="B3:I3"/>
    <mergeCell ref="L7:R7"/>
    <mergeCell ref="L30:L32"/>
    <mergeCell ref="L33:L35"/>
    <mergeCell ref="L36:L38"/>
    <mergeCell ref="H23:H41"/>
    <mergeCell ref="I23:I41"/>
    <mergeCell ref="B7:I7"/>
    <mergeCell ref="H19:H21"/>
    <mergeCell ref="I19:I21"/>
    <mergeCell ref="B8:B9"/>
    <mergeCell ref="C8:C9"/>
    <mergeCell ref="D8:E8"/>
    <mergeCell ref="F8:G8"/>
    <mergeCell ref="H10:H15"/>
    <mergeCell ref="I10:I15"/>
    <mergeCell ref="L6:R6"/>
    <mergeCell ref="L15:L17"/>
    <mergeCell ref="M15:M17"/>
    <mergeCell ref="L18:L20"/>
    <mergeCell ref="L21:L23"/>
    <mergeCell ref="M9:M11"/>
    <mergeCell ref="M12:M14"/>
    <mergeCell ref="L9:L11"/>
    <mergeCell ref="L12:L14"/>
    <mergeCell ref="H16:H18"/>
    <mergeCell ref="I16:I18"/>
    <mergeCell ref="H8:H9"/>
    <mergeCell ref="I8:I9"/>
    <mergeCell ref="L39:L41"/>
    <mergeCell ref="L24:L26"/>
    <mergeCell ref="L27:L2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S54"/>
  <sheetViews>
    <sheetView showGridLines="0" zoomScale="85" zoomScaleNormal="85" workbookViewId="0">
      <selection activeCell="L10" sqref="L10"/>
    </sheetView>
  </sheetViews>
  <sheetFormatPr baseColWidth="10" defaultColWidth="8.7265625" defaultRowHeight="14.5" x14ac:dyDescent="0.35"/>
  <cols>
    <col min="2" max="2" width="19.453125" customWidth="1"/>
    <col min="3" max="3" width="11.26953125" bestFit="1" customWidth="1"/>
    <col min="4" max="4" width="12.26953125" bestFit="1" customWidth="1"/>
    <col min="5" max="5" width="12" bestFit="1" customWidth="1"/>
    <col min="6" max="6" width="13.26953125" bestFit="1" customWidth="1"/>
    <col min="7" max="7" width="12.26953125" bestFit="1" customWidth="1"/>
    <col min="8" max="8" width="36" bestFit="1" customWidth="1"/>
    <col min="9" max="9" width="12.26953125" bestFit="1" customWidth="1"/>
    <col min="12" max="12" width="16.1796875" customWidth="1"/>
    <col min="13" max="14" width="19.7265625" bestFit="1" customWidth="1"/>
    <col min="17" max="17" width="10.26953125" customWidth="1"/>
  </cols>
  <sheetData>
    <row r="2" spans="2:19" ht="21" x14ac:dyDescent="0.5">
      <c r="B2" s="85" t="s">
        <v>468</v>
      </c>
      <c r="F2" s="40"/>
    </row>
    <row r="3" spans="2:19" ht="60.75" customHeight="1" x14ac:dyDescent="0.35">
      <c r="B3" s="100" t="s">
        <v>470</v>
      </c>
      <c r="C3" s="116"/>
      <c r="D3" s="116"/>
      <c r="E3" s="116"/>
      <c r="F3" s="116"/>
      <c r="G3" s="116"/>
      <c r="H3" s="116"/>
      <c r="I3" s="116"/>
    </row>
    <row r="4" spans="2:19" ht="21" x14ac:dyDescent="0.5">
      <c r="B4" s="85"/>
    </row>
    <row r="5" spans="2:19" ht="21" x14ac:dyDescent="0.5">
      <c r="B5" s="85"/>
    </row>
    <row r="7" spans="2:19" ht="15.75" customHeight="1" x14ac:dyDescent="0.35">
      <c r="C7" s="92"/>
      <c r="D7" s="92"/>
      <c r="E7" s="92"/>
      <c r="F7" s="92"/>
      <c r="G7" s="92"/>
      <c r="H7" s="92"/>
      <c r="I7" s="92"/>
      <c r="J7" s="8"/>
      <c r="K7" s="8"/>
      <c r="L7" s="141"/>
      <c r="M7" s="141"/>
      <c r="N7" s="141"/>
      <c r="O7" s="141"/>
      <c r="P7" s="141"/>
      <c r="Q7" s="141"/>
      <c r="R7" s="8"/>
      <c r="S7" s="8"/>
    </row>
    <row r="8" spans="2:19" ht="15" customHeight="1" x14ac:dyDescent="0.35">
      <c r="B8" s="92" t="s">
        <v>508</v>
      </c>
      <c r="C8" s="92"/>
      <c r="D8" s="92"/>
      <c r="E8" s="92"/>
      <c r="F8" s="92"/>
      <c r="G8" s="92"/>
      <c r="H8" s="92"/>
      <c r="I8" s="92"/>
      <c r="J8" s="8"/>
      <c r="K8" s="8"/>
      <c r="L8" s="141"/>
      <c r="M8" s="141"/>
      <c r="N8" s="141"/>
      <c r="O8" s="141"/>
      <c r="P8" s="141"/>
      <c r="Q8" s="141"/>
      <c r="R8" s="8"/>
      <c r="S8" s="8"/>
    </row>
    <row r="9" spans="2:19" ht="69.75" customHeight="1" x14ac:dyDescent="0.35">
      <c r="B9" s="100" t="s">
        <v>166</v>
      </c>
      <c r="C9" s="100"/>
      <c r="D9" s="100"/>
      <c r="E9" s="100"/>
      <c r="F9" s="100"/>
      <c r="G9" s="100"/>
      <c r="H9" s="100"/>
      <c r="I9" s="100"/>
      <c r="J9" s="9"/>
      <c r="K9" s="9"/>
      <c r="L9" s="116"/>
      <c r="M9" s="116"/>
      <c r="N9" s="116"/>
      <c r="O9" s="116"/>
      <c r="P9" s="116"/>
      <c r="Q9" s="116"/>
    </row>
    <row r="10" spans="2:19" ht="15" customHeight="1" x14ac:dyDescent="0.35">
      <c r="B10" s="138"/>
      <c r="C10" s="138"/>
      <c r="D10" s="138"/>
      <c r="E10" s="138"/>
      <c r="F10" s="138"/>
      <c r="G10" s="138"/>
      <c r="H10" s="138"/>
      <c r="I10" s="138"/>
      <c r="J10" s="40"/>
      <c r="K10" s="40"/>
      <c r="L10" s="91" t="s">
        <v>509</v>
      </c>
    </row>
    <row r="11" spans="2:19" ht="15" customHeight="1" x14ac:dyDescent="0.35">
      <c r="B11" s="138"/>
      <c r="C11" s="138"/>
      <c r="D11" s="138"/>
      <c r="E11" s="138"/>
      <c r="F11" s="138"/>
      <c r="G11" s="138"/>
      <c r="H11" s="138"/>
      <c r="I11" s="138"/>
      <c r="J11" s="40"/>
      <c r="K11" s="40"/>
      <c r="L11" s="116" t="s">
        <v>460</v>
      </c>
      <c r="M11" s="116"/>
      <c r="N11" s="116"/>
      <c r="O11" s="116"/>
      <c r="P11" s="116"/>
      <c r="Q11" s="116"/>
    </row>
    <row r="12" spans="2:19" ht="15" thickBot="1" x14ac:dyDescent="0.4"/>
    <row r="13" spans="2:19" ht="33.75" customHeight="1" x14ac:dyDescent="0.35">
      <c r="B13" s="128" t="s">
        <v>0</v>
      </c>
      <c r="C13" s="132" t="s">
        <v>106</v>
      </c>
      <c r="D13" s="134" t="s">
        <v>163</v>
      </c>
      <c r="E13" s="135"/>
      <c r="F13" s="134" t="s">
        <v>164</v>
      </c>
      <c r="G13" s="135"/>
      <c r="H13" s="132" t="s">
        <v>41</v>
      </c>
      <c r="I13" s="136" t="s">
        <v>42</v>
      </c>
      <c r="L13" s="128" t="s">
        <v>0</v>
      </c>
      <c r="M13" s="139" t="s">
        <v>211</v>
      </c>
      <c r="N13" s="136" t="s">
        <v>212</v>
      </c>
    </row>
    <row r="14" spans="2:19" ht="16" thickBot="1" x14ac:dyDescent="0.4">
      <c r="B14" s="129"/>
      <c r="C14" s="133"/>
      <c r="D14" s="50" t="s">
        <v>43</v>
      </c>
      <c r="E14" s="16" t="s">
        <v>44</v>
      </c>
      <c r="F14" s="50" t="s">
        <v>43</v>
      </c>
      <c r="G14" s="16" t="s">
        <v>44</v>
      </c>
      <c r="H14" s="133"/>
      <c r="I14" s="137"/>
      <c r="L14" s="129"/>
      <c r="M14" s="140"/>
      <c r="N14" s="137"/>
    </row>
    <row r="15" spans="2:19" ht="15.5" x14ac:dyDescent="0.35">
      <c r="B15" s="47" t="s">
        <v>149</v>
      </c>
      <c r="C15" s="56">
        <v>2.36</v>
      </c>
      <c r="D15" s="51">
        <v>2.1299999999999999E-3</v>
      </c>
      <c r="E15" s="58">
        <v>5.8100000000000003E-4</v>
      </c>
      <c r="F15" s="51">
        <v>0.54600000000000004</v>
      </c>
      <c r="G15" s="58">
        <v>0.16600000000000001</v>
      </c>
      <c r="H15" s="130" t="s">
        <v>150</v>
      </c>
      <c r="I15" s="131" t="s">
        <v>455</v>
      </c>
      <c r="L15" s="125" t="s">
        <v>1</v>
      </c>
      <c r="M15" s="6">
        <v>1.9900000000000001E-2</v>
      </c>
      <c r="N15" s="6">
        <v>1.1599999999999999</v>
      </c>
    </row>
    <row r="16" spans="2:19" ht="15.5" x14ac:dyDescent="0.35">
      <c r="B16" s="41" t="s">
        <v>151</v>
      </c>
      <c r="C16" s="34">
        <v>3.72</v>
      </c>
      <c r="D16" s="52">
        <v>5.8900000000000003E-3</v>
      </c>
      <c r="E16" s="59">
        <v>2.0699999999999998E-3</v>
      </c>
      <c r="F16" s="52">
        <v>0.83899999999999997</v>
      </c>
      <c r="G16" s="59">
        <v>0.32100000000000001</v>
      </c>
      <c r="H16" s="121"/>
      <c r="I16" s="123"/>
      <c r="L16" s="126"/>
      <c r="M16" s="4" t="s">
        <v>167</v>
      </c>
      <c r="N16" s="4" t="s">
        <v>169</v>
      </c>
    </row>
    <row r="17" spans="2:14" ht="16" thickBot="1" x14ac:dyDescent="0.4">
      <c r="B17" s="41" t="s">
        <v>103</v>
      </c>
      <c r="C17" s="22">
        <v>5.73</v>
      </c>
      <c r="D17" s="52">
        <v>0.125</v>
      </c>
      <c r="E17" s="59">
        <v>1.0500000000000001E-2</v>
      </c>
      <c r="F17" s="52">
        <v>-3.9399999999999998E-2</v>
      </c>
      <c r="G17" s="59">
        <v>5.0699999999999999E-3</v>
      </c>
      <c r="H17" s="121"/>
      <c r="I17" s="123"/>
      <c r="L17" s="127"/>
      <c r="M17" s="5" t="s">
        <v>168</v>
      </c>
      <c r="N17" s="5" t="s">
        <v>170</v>
      </c>
    </row>
    <row r="18" spans="2:14" ht="15.5" x14ac:dyDescent="0.35">
      <c r="B18" s="41" t="s">
        <v>165</v>
      </c>
      <c r="C18" s="34">
        <v>6.6</v>
      </c>
      <c r="D18" s="52">
        <v>9.0999999999999998E-2</v>
      </c>
      <c r="E18" s="59">
        <v>8.6499999999999997E-3</v>
      </c>
      <c r="F18" s="52">
        <v>8.0699999999999994E-2</v>
      </c>
      <c r="G18" s="59">
        <v>1.2200000000000001E-2</v>
      </c>
      <c r="H18" s="121"/>
      <c r="I18" s="123"/>
      <c r="L18" s="125" t="s">
        <v>5</v>
      </c>
      <c r="M18" s="6">
        <v>2.7099999999999999E-2</v>
      </c>
      <c r="N18" s="6">
        <v>0.84599999999999997</v>
      </c>
    </row>
    <row r="19" spans="2:14" ht="15.5" x14ac:dyDescent="0.35">
      <c r="B19" s="41" t="s">
        <v>152</v>
      </c>
      <c r="C19" s="34">
        <v>4.05</v>
      </c>
      <c r="D19" s="52">
        <v>7.3999999999999996E-2</v>
      </c>
      <c r="E19" s="59">
        <v>4.1799999999999997E-3</v>
      </c>
      <c r="F19" s="52">
        <v>8.5099999999999995E-2</v>
      </c>
      <c r="G19" s="59">
        <v>1.1900000000000001E-2</v>
      </c>
      <c r="H19" s="121"/>
      <c r="I19" s="123"/>
      <c r="L19" s="126"/>
      <c r="M19" s="4" t="s">
        <v>171</v>
      </c>
      <c r="N19" s="4" t="s">
        <v>173</v>
      </c>
    </row>
    <row r="20" spans="2:14" ht="16" thickBot="1" x14ac:dyDescent="0.4">
      <c r="B20" s="41" t="s">
        <v>104</v>
      </c>
      <c r="C20" s="34">
        <v>3.3</v>
      </c>
      <c r="D20" s="52">
        <v>6.4399999999999999E-2</v>
      </c>
      <c r="E20" s="59">
        <v>1.38E-2</v>
      </c>
      <c r="F20" s="52">
        <v>6.2700000000000006E-2</v>
      </c>
      <c r="G20" s="59">
        <v>2.52E-2</v>
      </c>
      <c r="H20" s="121"/>
      <c r="I20" s="123"/>
      <c r="L20" s="127"/>
      <c r="M20" s="5" t="s">
        <v>172</v>
      </c>
      <c r="N20" s="5" t="s">
        <v>174</v>
      </c>
    </row>
    <row r="21" spans="2:14" ht="15.5" x14ac:dyDescent="0.35">
      <c r="B21" s="41" t="s">
        <v>153</v>
      </c>
      <c r="C21" s="34">
        <v>0.56999999999999995</v>
      </c>
      <c r="D21" s="52">
        <v>3.2600000000000001E-4</v>
      </c>
      <c r="E21" s="59">
        <v>1.66E-4</v>
      </c>
      <c r="F21" s="52">
        <v>1.1200000000000001</v>
      </c>
      <c r="G21" s="59">
        <v>0.59899999999999998</v>
      </c>
      <c r="H21" s="121"/>
      <c r="I21" s="123"/>
      <c r="L21" s="125" t="s">
        <v>8</v>
      </c>
      <c r="M21" s="6">
        <v>3.6499999999999998E-2</v>
      </c>
      <c r="N21" s="6">
        <v>0.626</v>
      </c>
    </row>
    <row r="22" spans="2:14" ht="15.5" x14ac:dyDescent="0.35">
      <c r="B22" s="41" t="s">
        <v>154</v>
      </c>
      <c r="C22" s="34">
        <v>0.78</v>
      </c>
      <c r="D22" s="52">
        <v>6.6200000000000005E-4</v>
      </c>
      <c r="E22" s="59">
        <v>6.1200000000000002E-4</v>
      </c>
      <c r="F22" s="52">
        <v>2.62</v>
      </c>
      <c r="G22" s="59">
        <v>2.4900000000000002</v>
      </c>
      <c r="H22" s="121"/>
      <c r="I22" s="123"/>
      <c r="L22" s="126"/>
      <c r="M22" s="4" t="s">
        <v>175</v>
      </c>
      <c r="N22" s="4" t="s">
        <v>177</v>
      </c>
    </row>
    <row r="23" spans="2:14" ht="16" thickBot="1" x14ac:dyDescent="0.4">
      <c r="B23" s="41" t="s">
        <v>155</v>
      </c>
      <c r="C23" s="34">
        <v>1.52</v>
      </c>
      <c r="D23" s="52">
        <v>1.4400000000000001E-3</v>
      </c>
      <c r="E23" s="59">
        <v>7.1199999999999996E-4</v>
      </c>
      <c r="F23" s="52">
        <v>2.86</v>
      </c>
      <c r="G23" s="59">
        <v>1.45</v>
      </c>
      <c r="H23" s="121"/>
      <c r="I23" s="123"/>
      <c r="L23" s="127"/>
      <c r="M23" s="5" t="s">
        <v>176</v>
      </c>
      <c r="N23" s="5" t="s">
        <v>178</v>
      </c>
    </row>
    <row r="24" spans="2:14" ht="16" thickBot="1" x14ac:dyDescent="0.4">
      <c r="B24" s="49" t="s">
        <v>156</v>
      </c>
      <c r="C24" s="57">
        <v>2.9</v>
      </c>
      <c r="D24" s="53">
        <v>2.4399999999999999E-3</v>
      </c>
      <c r="E24" s="60">
        <v>2.8499999999999999E-4</v>
      </c>
      <c r="F24" s="53">
        <v>1.43</v>
      </c>
      <c r="G24" s="60">
        <v>0.17699999999999999</v>
      </c>
      <c r="H24" s="122"/>
      <c r="I24" s="124"/>
      <c r="L24" s="125" t="s">
        <v>13</v>
      </c>
      <c r="M24" s="6">
        <v>4.7399999999999998E-2</v>
      </c>
      <c r="N24" s="6">
        <v>0.48</v>
      </c>
    </row>
    <row r="25" spans="2:14" ht="31" x14ac:dyDescent="0.35">
      <c r="B25" s="42" t="s">
        <v>157</v>
      </c>
      <c r="C25" s="34">
        <v>5.8</v>
      </c>
      <c r="D25" s="54">
        <v>0.17499999999999999</v>
      </c>
      <c r="E25" s="34" t="s">
        <v>158</v>
      </c>
      <c r="F25" s="54">
        <v>5.0999999999999997E-2</v>
      </c>
      <c r="G25" s="34" t="s">
        <v>158</v>
      </c>
      <c r="H25" s="121" t="s">
        <v>159</v>
      </c>
      <c r="I25" s="123" t="s">
        <v>456</v>
      </c>
      <c r="L25" s="126"/>
      <c r="M25" s="4" t="s">
        <v>179</v>
      </c>
      <c r="N25" s="4" t="s">
        <v>181</v>
      </c>
    </row>
    <row r="26" spans="2:14" ht="31.5" thickBot="1" x14ac:dyDescent="0.4">
      <c r="B26" s="42" t="s">
        <v>160</v>
      </c>
      <c r="C26" s="34">
        <v>5.8</v>
      </c>
      <c r="D26" s="54">
        <v>6.7000000000000004E-2</v>
      </c>
      <c r="E26" s="34" t="s">
        <v>158</v>
      </c>
      <c r="F26" s="54">
        <v>2.2499999999999998E-3</v>
      </c>
      <c r="G26" s="34" t="s">
        <v>158</v>
      </c>
      <c r="H26" s="121"/>
      <c r="I26" s="123"/>
      <c r="L26" s="127"/>
      <c r="M26" s="5" t="s">
        <v>180</v>
      </c>
      <c r="N26" s="5" t="s">
        <v>182</v>
      </c>
    </row>
    <row r="27" spans="2:14" ht="31" x14ac:dyDescent="0.35">
      <c r="B27" s="42" t="s">
        <v>161</v>
      </c>
      <c r="C27" s="34">
        <v>5.8</v>
      </c>
      <c r="D27" s="54">
        <v>3.35</v>
      </c>
      <c r="E27" s="34" t="s">
        <v>158</v>
      </c>
      <c r="F27" s="54">
        <v>0.99</v>
      </c>
      <c r="G27" s="34" t="s">
        <v>158</v>
      </c>
      <c r="H27" s="121"/>
      <c r="I27" s="123"/>
      <c r="L27" s="125" t="s">
        <v>16</v>
      </c>
      <c r="M27" s="6">
        <v>5.28E-2</v>
      </c>
      <c r="N27" s="6">
        <v>0.43</v>
      </c>
    </row>
    <row r="28" spans="2:14" ht="31.5" thickBot="1" x14ac:dyDescent="0.4">
      <c r="B28" s="43" t="s">
        <v>162</v>
      </c>
      <c r="C28" s="57">
        <v>5.8</v>
      </c>
      <c r="D28" s="55">
        <v>1.84</v>
      </c>
      <c r="E28" s="57" t="s">
        <v>158</v>
      </c>
      <c r="F28" s="55">
        <v>1.17</v>
      </c>
      <c r="G28" s="57" t="s">
        <v>158</v>
      </c>
      <c r="H28" s="122"/>
      <c r="I28" s="124"/>
      <c r="L28" s="126"/>
      <c r="M28" s="4" t="s">
        <v>183</v>
      </c>
      <c r="N28" s="4" t="s">
        <v>185</v>
      </c>
    </row>
    <row r="29" spans="2:14" ht="16" thickBot="1" x14ac:dyDescent="0.4">
      <c r="B29" s="1"/>
      <c r="C29" s="12"/>
      <c r="D29" s="12"/>
      <c r="E29" s="12"/>
      <c r="F29" s="12"/>
      <c r="G29" s="12"/>
      <c r="H29" s="12"/>
      <c r="I29" s="12"/>
      <c r="L29" s="127"/>
      <c r="M29" s="5" t="s">
        <v>184</v>
      </c>
      <c r="N29" s="5" t="s">
        <v>186</v>
      </c>
    </row>
    <row r="30" spans="2:14" ht="30" customHeight="1" x14ac:dyDescent="0.35">
      <c r="B30" s="120" t="s">
        <v>457</v>
      </c>
      <c r="C30" s="120"/>
      <c r="L30" s="125" t="s">
        <v>19</v>
      </c>
      <c r="M30" s="6">
        <v>6.1800000000000001E-2</v>
      </c>
      <c r="N30" s="6">
        <v>0.36699999999999999</v>
      </c>
    </row>
    <row r="31" spans="2:14" ht="15.5" x14ac:dyDescent="0.35">
      <c r="B31" t="s">
        <v>458</v>
      </c>
      <c r="L31" s="126"/>
      <c r="M31" s="4" t="s">
        <v>187</v>
      </c>
      <c r="N31" s="4" t="s">
        <v>189</v>
      </c>
    </row>
    <row r="32" spans="2:14" ht="16" thickBot="1" x14ac:dyDescent="0.4">
      <c r="B32" t="s">
        <v>459</v>
      </c>
      <c r="L32" s="127"/>
      <c r="M32" s="5" t="s">
        <v>188</v>
      </c>
      <c r="N32" s="5" t="s">
        <v>190</v>
      </c>
    </row>
    <row r="33" spans="12:14" ht="15.5" x14ac:dyDescent="0.35">
      <c r="L33" s="125" t="s">
        <v>22</v>
      </c>
      <c r="M33" s="6">
        <v>6.4399999999999999E-2</v>
      </c>
      <c r="N33" s="6">
        <v>0.35199999999999998</v>
      </c>
    </row>
    <row r="34" spans="12:14" ht="15.5" x14ac:dyDescent="0.35">
      <c r="L34" s="126"/>
      <c r="M34" s="4" t="s">
        <v>191</v>
      </c>
      <c r="N34" s="4" t="s">
        <v>193</v>
      </c>
    </row>
    <row r="35" spans="12:14" ht="16" thickBot="1" x14ac:dyDescent="0.4">
      <c r="L35" s="127"/>
      <c r="M35" s="5" t="s">
        <v>192</v>
      </c>
      <c r="N35" s="5" t="s">
        <v>194</v>
      </c>
    </row>
    <row r="36" spans="12:14" ht="15.5" x14ac:dyDescent="0.35">
      <c r="L36" s="125" t="s">
        <v>27</v>
      </c>
      <c r="M36" s="6">
        <v>6.7299999999999999E-2</v>
      </c>
      <c r="N36" s="6">
        <v>0.33700000000000002</v>
      </c>
    </row>
    <row r="37" spans="12:14" ht="15.5" x14ac:dyDescent="0.35">
      <c r="L37" s="126"/>
      <c r="M37" s="4" t="s">
        <v>195</v>
      </c>
      <c r="N37" s="4" t="s">
        <v>197</v>
      </c>
    </row>
    <row r="38" spans="12:14" ht="16" thickBot="1" x14ac:dyDescent="0.4">
      <c r="L38" s="127"/>
      <c r="M38" s="5" t="s">
        <v>196</v>
      </c>
      <c r="N38" s="5" t="s">
        <v>198</v>
      </c>
    </row>
    <row r="39" spans="12:14" ht="15.5" x14ac:dyDescent="0.35">
      <c r="L39" s="125" t="s">
        <v>30</v>
      </c>
      <c r="M39" s="6">
        <v>7.6600000000000001E-2</v>
      </c>
      <c r="N39" s="6">
        <v>0.29599999999999999</v>
      </c>
    </row>
    <row r="40" spans="12:14" ht="15.5" x14ac:dyDescent="0.35">
      <c r="L40" s="126"/>
      <c r="M40" s="4" t="s">
        <v>199</v>
      </c>
      <c r="N40" s="4" t="s">
        <v>201</v>
      </c>
    </row>
    <row r="41" spans="12:14" ht="16" thickBot="1" x14ac:dyDescent="0.4">
      <c r="L41" s="127"/>
      <c r="M41" s="5" t="s">
        <v>200</v>
      </c>
      <c r="N41" s="5" t="s">
        <v>202</v>
      </c>
    </row>
    <row r="42" spans="12:14" ht="15.5" x14ac:dyDescent="0.35">
      <c r="L42" s="125" t="s">
        <v>33</v>
      </c>
      <c r="M42" s="6">
        <v>8.2299999999999998E-2</v>
      </c>
      <c r="N42" s="6">
        <v>0.27500000000000002</v>
      </c>
    </row>
    <row r="43" spans="12:14" ht="15.5" x14ac:dyDescent="0.35">
      <c r="L43" s="126"/>
      <c r="M43" s="4" t="s">
        <v>203</v>
      </c>
      <c r="N43" s="4" t="s">
        <v>205</v>
      </c>
    </row>
    <row r="44" spans="12:14" ht="16" thickBot="1" x14ac:dyDescent="0.4">
      <c r="L44" s="127"/>
      <c r="M44" s="5" t="s">
        <v>204</v>
      </c>
      <c r="N44" s="5" t="s">
        <v>206</v>
      </c>
    </row>
    <row r="45" spans="12:14" ht="15.5" x14ac:dyDescent="0.35">
      <c r="L45" s="125" t="s">
        <v>36</v>
      </c>
      <c r="M45" s="6">
        <v>0.10299999999999999</v>
      </c>
      <c r="N45" s="6">
        <v>0.22</v>
      </c>
    </row>
    <row r="46" spans="12:14" ht="15.5" x14ac:dyDescent="0.35">
      <c r="L46" s="126"/>
      <c r="M46" s="4" t="s">
        <v>207</v>
      </c>
      <c r="N46" s="4" t="s">
        <v>209</v>
      </c>
    </row>
    <row r="47" spans="12:14" ht="16" thickBot="1" x14ac:dyDescent="0.4">
      <c r="L47" s="127"/>
      <c r="M47" s="5" t="s">
        <v>208</v>
      </c>
      <c r="N47" s="5" t="s">
        <v>210</v>
      </c>
    </row>
    <row r="48" spans="12:14" ht="15.5" x14ac:dyDescent="0.35">
      <c r="L48" s="12"/>
      <c r="M48" s="12"/>
      <c r="N48" s="12"/>
    </row>
    <row r="49" spans="12:14" ht="15.5" x14ac:dyDescent="0.35">
      <c r="L49" s="12"/>
      <c r="M49" s="12"/>
      <c r="N49" s="12"/>
    </row>
    <row r="50" spans="12:14" ht="15.5" x14ac:dyDescent="0.35">
      <c r="L50" s="12"/>
      <c r="M50" s="12"/>
      <c r="N50" s="12"/>
    </row>
    <row r="51" spans="12:14" ht="15.5" x14ac:dyDescent="0.35">
      <c r="L51" s="12"/>
      <c r="M51" s="12"/>
      <c r="N51" s="12"/>
    </row>
    <row r="52" spans="12:14" ht="15.5" x14ac:dyDescent="0.35">
      <c r="L52" s="12"/>
      <c r="M52" s="12"/>
      <c r="N52" s="12"/>
    </row>
    <row r="53" spans="12:14" ht="15.5" x14ac:dyDescent="0.35">
      <c r="L53" s="12"/>
      <c r="M53" s="12"/>
      <c r="N53" s="12"/>
    </row>
    <row r="54" spans="12:14" ht="15.5" x14ac:dyDescent="0.35">
      <c r="L54" s="12"/>
      <c r="M54" s="12"/>
      <c r="N54" s="12"/>
    </row>
  </sheetData>
  <mergeCells count="31">
    <mergeCell ref="B3:I3"/>
    <mergeCell ref="L11:Q11"/>
    <mergeCell ref="M13:M14"/>
    <mergeCell ref="N13:N14"/>
    <mergeCell ref="L7:Q8"/>
    <mergeCell ref="L9:Q9"/>
    <mergeCell ref="I15:I24"/>
    <mergeCell ref="B9:I9"/>
    <mergeCell ref="B13:B14"/>
    <mergeCell ref="C13:C14"/>
    <mergeCell ref="D13:E13"/>
    <mergeCell ref="F13:G13"/>
    <mergeCell ref="H13:H14"/>
    <mergeCell ref="I13:I14"/>
    <mergeCell ref="B10:I11"/>
    <mergeCell ref="B30:C30"/>
    <mergeCell ref="H25:H28"/>
    <mergeCell ref="I25:I28"/>
    <mergeCell ref="L45:L47"/>
    <mergeCell ref="L13:L14"/>
    <mergeCell ref="L15:L17"/>
    <mergeCell ref="L18:L20"/>
    <mergeCell ref="L21:L23"/>
    <mergeCell ref="L24:L26"/>
    <mergeCell ref="L27:L29"/>
    <mergeCell ref="L30:L32"/>
    <mergeCell ref="L36:L38"/>
    <mergeCell ref="L33:L35"/>
    <mergeCell ref="L39:L41"/>
    <mergeCell ref="L42:L44"/>
    <mergeCell ref="H15:H2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4"/>
  <sheetViews>
    <sheetView showGridLines="0" tabSelected="1" topLeftCell="A20" zoomScale="50" zoomScaleNormal="50" workbookViewId="0">
      <selection activeCell="B43" sqref="B43:I43"/>
    </sheetView>
  </sheetViews>
  <sheetFormatPr baseColWidth="10" defaultColWidth="12.81640625" defaultRowHeight="13" x14ac:dyDescent="0.3"/>
  <cols>
    <col min="1" max="1" width="12.81640625" style="70"/>
    <col min="2" max="2" width="15.36328125" style="70" customWidth="1"/>
    <col min="3" max="7" width="12.81640625" style="70"/>
    <col min="8" max="8" width="17.36328125" style="70" customWidth="1"/>
    <col min="9" max="9" width="19.90625" style="70" customWidth="1"/>
    <col min="10" max="16384" width="12.81640625" style="70"/>
  </cols>
  <sheetData>
    <row r="1" spans="2:9" ht="18.75" customHeight="1" x14ac:dyDescent="0.3">
      <c r="B1" s="97" t="s">
        <v>510</v>
      </c>
      <c r="C1" s="97"/>
      <c r="D1" s="97"/>
      <c r="E1" s="97"/>
      <c r="F1" s="97"/>
      <c r="G1" s="97"/>
      <c r="H1" s="97"/>
      <c r="I1" s="97"/>
    </row>
    <row r="2" spans="2:9" ht="18.75" customHeight="1" x14ac:dyDescent="0.3">
      <c r="B2" s="97"/>
      <c r="C2" s="97"/>
      <c r="D2" s="97"/>
      <c r="E2" s="97"/>
      <c r="F2" s="97"/>
      <c r="G2" s="97"/>
      <c r="H2" s="97"/>
      <c r="I2" s="97"/>
    </row>
    <row r="3" spans="2:9" ht="128" customHeight="1" x14ac:dyDescent="0.3">
      <c r="B3" s="100" t="s">
        <v>519</v>
      </c>
      <c r="C3" s="116"/>
      <c r="D3" s="116"/>
      <c r="E3" s="116"/>
      <c r="F3" s="116"/>
      <c r="G3" s="116"/>
      <c r="H3" s="116"/>
      <c r="I3" s="116"/>
    </row>
    <row r="4" spans="2:9" ht="13.5" thickBot="1" x14ac:dyDescent="0.35"/>
    <row r="5" spans="2:9" ht="18" thickBot="1" x14ac:dyDescent="0.35">
      <c r="B5" s="2" t="s">
        <v>0</v>
      </c>
      <c r="C5" s="3" t="s">
        <v>213</v>
      </c>
      <c r="D5" s="3" t="s">
        <v>214</v>
      </c>
      <c r="E5" s="3" t="s">
        <v>215</v>
      </c>
      <c r="F5" s="3" t="s">
        <v>216</v>
      </c>
      <c r="G5" s="3" t="s">
        <v>217</v>
      </c>
      <c r="H5" s="3" t="s">
        <v>218</v>
      </c>
      <c r="I5" s="3" t="s">
        <v>219</v>
      </c>
    </row>
    <row r="6" spans="2:9" ht="15.5" x14ac:dyDescent="0.3">
      <c r="B6" s="125" t="s">
        <v>1</v>
      </c>
      <c r="C6" s="142">
        <f>'[1]Calculated descriptors'!D3</f>
        <v>1.0900000000000001</v>
      </c>
      <c r="D6" s="142">
        <f>'[1]Calculated descriptors'!E3</f>
        <v>1.38</v>
      </c>
      <c r="E6" s="142">
        <f>'[1]Calculated descriptors'!F3</f>
        <v>0.13</v>
      </c>
      <c r="F6" s="142">
        <f>'[1]Calculated descriptors'!G3</f>
        <v>0.72</v>
      </c>
      <c r="G6" s="142">
        <f>'[1]Calculated descriptors'!H3</f>
        <v>1.1724000000000001</v>
      </c>
      <c r="H6" s="4">
        <v>0.3</v>
      </c>
      <c r="I6" s="4">
        <v>1.37</v>
      </c>
    </row>
    <row r="7" spans="2:9" ht="15.5" x14ac:dyDescent="0.3">
      <c r="B7" s="126"/>
      <c r="C7" s="143"/>
      <c r="D7" s="143"/>
      <c r="E7" s="143"/>
      <c r="F7" s="143"/>
      <c r="G7" s="143"/>
      <c r="H7" s="4" t="s">
        <v>220</v>
      </c>
      <c r="I7" s="4" t="s">
        <v>222</v>
      </c>
    </row>
    <row r="8" spans="2:9" ht="16" thickBot="1" x14ac:dyDescent="0.35">
      <c r="B8" s="127"/>
      <c r="C8" s="144"/>
      <c r="D8" s="144"/>
      <c r="E8" s="144"/>
      <c r="F8" s="144"/>
      <c r="G8" s="144"/>
      <c r="H8" s="5" t="s">
        <v>221</v>
      </c>
      <c r="I8" s="5" t="s">
        <v>223</v>
      </c>
    </row>
    <row r="9" spans="2:9" ht="15.5" x14ac:dyDescent="0.3">
      <c r="B9" s="125" t="s">
        <v>5</v>
      </c>
      <c r="C9" s="142">
        <f>'[1]Calculated descriptors'!D4</f>
        <v>1.06</v>
      </c>
      <c r="D9" s="142">
        <f>'[1]Calculated descriptors'!E4</f>
        <v>1.1200000000000001</v>
      </c>
      <c r="E9" s="142">
        <f>'[1]Calculated descriptors'!F4</f>
        <v>0.41</v>
      </c>
      <c r="F9" s="142">
        <f>'[1]Calculated descriptors'!G4</f>
        <v>0.65</v>
      </c>
      <c r="G9" s="142">
        <f>'[1]Calculated descriptors'!H4</f>
        <v>1.5119</v>
      </c>
      <c r="H9" s="4">
        <v>1.45</v>
      </c>
      <c r="I9" s="4">
        <v>2.94</v>
      </c>
    </row>
    <row r="10" spans="2:9" ht="15.5" x14ac:dyDescent="0.3">
      <c r="B10" s="126"/>
      <c r="C10" s="143"/>
      <c r="D10" s="143"/>
      <c r="E10" s="143"/>
      <c r="F10" s="143"/>
      <c r="G10" s="143"/>
      <c r="H10" s="4" t="s">
        <v>224</v>
      </c>
      <c r="I10" s="4" t="s">
        <v>226</v>
      </c>
    </row>
    <row r="11" spans="2:9" ht="16" thickBot="1" x14ac:dyDescent="0.35">
      <c r="B11" s="127"/>
      <c r="C11" s="144"/>
      <c r="D11" s="144"/>
      <c r="E11" s="144"/>
      <c r="F11" s="144"/>
      <c r="G11" s="144"/>
      <c r="H11" s="5" t="s">
        <v>225</v>
      </c>
      <c r="I11" s="5" t="s">
        <v>227</v>
      </c>
    </row>
    <row r="12" spans="2:9" ht="15.5" x14ac:dyDescent="0.3">
      <c r="B12" s="125" t="s">
        <v>8</v>
      </c>
      <c r="C12" s="142">
        <f>'[1]Calculated descriptors'!D7</f>
        <v>0.3</v>
      </c>
      <c r="D12" s="142">
        <f>'[1]Calculated descriptors'!E7</f>
        <v>0.57999999999999996</v>
      </c>
      <c r="E12" s="142">
        <f>'[1]Calculated descriptors'!F7</f>
        <v>0</v>
      </c>
      <c r="F12" s="142">
        <f>'[1]Calculated descriptors'!G7</f>
        <v>0.27</v>
      </c>
      <c r="G12" s="142">
        <f>'[1]Calculated descriptors'!H7</f>
        <v>1.8473999999999999</v>
      </c>
      <c r="H12" s="4">
        <v>5.4</v>
      </c>
      <c r="I12" s="4">
        <v>4.5599999999999996</v>
      </c>
    </row>
    <row r="13" spans="2:9" ht="15.5" x14ac:dyDescent="0.3">
      <c r="B13" s="126"/>
      <c r="C13" s="143"/>
      <c r="D13" s="143"/>
      <c r="E13" s="143"/>
      <c r="F13" s="143"/>
      <c r="G13" s="143"/>
      <c r="H13" s="4" t="s">
        <v>228</v>
      </c>
      <c r="I13" s="4" t="s">
        <v>230</v>
      </c>
    </row>
    <row r="14" spans="2:9" ht="16" thickBot="1" x14ac:dyDescent="0.35">
      <c r="B14" s="127"/>
      <c r="C14" s="144"/>
      <c r="D14" s="144"/>
      <c r="E14" s="144"/>
      <c r="F14" s="144"/>
      <c r="G14" s="144"/>
      <c r="H14" s="5" t="s">
        <v>229</v>
      </c>
      <c r="I14" s="5" t="s">
        <v>231</v>
      </c>
    </row>
    <row r="15" spans="2:9" ht="15.5" x14ac:dyDescent="0.3">
      <c r="B15" s="125" t="s">
        <v>13</v>
      </c>
      <c r="C15" s="142">
        <f>'[1]Calculated descriptors'!D10</f>
        <v>0.65</v>
      </c>
      <c r="D15" s="142">
        <f>'[1]Calculated descriptors'!E10</f>
        <v>0.78</v>
      </c>
      <c r="E15" s="142">
        <f>'[1]Calculated descriptors'!F10</f>
        <v>0.31</v>
      </c>
      <c r="F15" s="142">
        <f>'[1]Calculated descriptors'!G10</f>
        <v>0.57999999999999996</v>
      </c>
      <c r="G15" s="142">
        <f>'[1]Calculated descriptors'!H10</f>
        <v>2.0861999999999998</v>
      </c>
      <c r="H15" s="4">
        <v>3.83</v>
      </c>
      <c r="I15" s="4">
        <v>4.45</v>
      </c>
    </row>
    <row r="16" spans="2:9" ht="15.5" x14ac:dyDescent="0.3">
      <c r="B16" s="126"/>
      <c r="C16" s="143"/>
      <c r="D16" s="143"/>
      <c r="E16" s="143"/>
      <c r="F16" s="143"/>
      <c r="G16" s="143"/>
      <c r="H16" s="4" t="s">
        <v>232</v>
      </c>
      <c r="I16" s="4" t="s">
        <v>234</v>
      </c>
    </row>
    <row r="17" spans="2:9" ht="16" thickBot="1" x14ac:dyDescent="0.35">
      <c r="B17" s="127"/>
      <c r="C17" s="144"/>
      <c r="D17" s="144"/>
      <c r="E17" s="144"/>
      <c r="F17" s="144"/>
      <c r="G17" s="144"/>
      <c r="H17" s="5" t="s">
        <v>233</v>
      </c>
      <c r="I17" s="5" t="s">
        <v>235</v>
      </c>
    </row>
    <row r="18" spans="2:9" ht="15.5" x14ac:dyDescent="0.3">
      <c r="B18" s="125" t="s">
        <v>16</v>
      </c>
      <c r="C18" s="142" t="s">
        <v>2</v>
      </c>
      <c r="D18" s="142" t="s">
        <v>2</v>
      </c>
      <c r="E18" s="142" t="s">
        <v>2</v>
      </c>
      <c r="F18" s="142" t="s">
        <v>2</v>
      </c>
      <c r="G18" s="142" t="s">
        <v>2</v>
      </c>
      <c r="H18" s="4">
        <v>6.2</v>
      </c>
      <c r="I18" s="4">
        <v>5.16</v>
      </c>
    </row>
    <row r="19" spans="2:9" ht="15.5" x14ac:dyDescent="0.3">
      <c r="B19" s="126"/>
      <c r="C19" s="143"/>
      <c r="D19" s="143"/>
      <c r="E19" s="143"/>
      <c r="F19" s="143"/>
      <c r="G19" s="143"/>
      <c r="H19" s="4" t="s">
        <v>236</v>
      </c>
      <c r="I19" s="4" t="s">
        <v>238</v>
      </c>
    </row>
    <row r="20" spans="2:9" ht="16" thickBot="1" x14ac:dyDescent="0.35">
      <c r="B20" s="127"/>
      <c r="C20" s="144"/>
      <c r="D20" s="144"/>
      <c r="E20" s="144"/>
      <c r="F20" s="144"/>
      <c r="G20" s="144"/>
      <c r="H20" s="5" t="s">
        <v>237</v>
      </c>
      <c r="I20" s="5" t="s">
        <v>239</v>
      </c>
    </row>
    <row r="21" spans="2:9" ht="15.5" x14ac:dyDescent="0.3">
      <c r="B21" s="125" t="s">
        <v>19</v>
      </c>
      <c r="C21" s="142" t="s">
        <v>2</v>
      </c>
      <c r="D21" s="142" t="s">
        <v>2</v>
      </c>
      <c r="E21" s="142" t="s">
        <v>2</v>
      </c>
      <c r="F21" s="142" t="s">
        <v>2</v>
      </c>
      <c r="G21" s="142" t="s">
        <v>2</v>
      </c>
      <c r="H21" s="4">
        <v>4.8499999999999996</v>
      </c>
      <c r="I21" s="4">
        <v>5.0199999999999996</v>
      </c>
    </row>
    <row r="22" spans="2:9" ht="15.5" x14ac:dyDescent="0.3">
      <c r="B22" s="126"/>
      <c r="C22" s="143"/>
      <c r="D22" s="143"/>
      <c r="E22" s="143"/>
      <c r="F22" s="143"/>
      <c r="G22" s="143"/>
      <c r="H22" s="4" t="s">
        <v>240</v>
      </c>
      <c r="I22" s="4" t="s">
        <v>242</v>
      </c>
    </row>
    <row r="23" spans="2:9" ht="16" thickBot="1" x14ac:dyDescent="0.35">
      <c r="B23" s="127"/>
      <c r="C23" s="144"/>
      <c r="D23" s="144"/>
      <c r="E23" s="144"/>
      <c r="F23" s="144"/>
      <c r="G23" s="144"/>
      <c r="H23" s="5" t="s">
        <v>241</v>
      </c>
      <c r="I23" s="5" t="s">
        <v>243</v>
      </c>
    </row>
    <row r="24" spans="2:9" ht="15.5" x14ac:dyDescent="0.3">
      <c r="B24" s="125" t="s">
        <v>22</v>
      </c>
      <c r="C24" s="142">
        <f>'[1]Calculated descriptors'!D11</f>
        <v>0.71</v>
      </c>
      <c r="D24" s="142">
        <f>'[1]Calculated descriptors'!E11</f>
        <v>0.93</v>
      </c>
      <c r="E24" s="142">
        <f>'[1]Calculated descriptors'!F11</f>
        <v>0</v>
      </c>
      <c r="F24" s="142">
        <f>'[1]Calculated descriptors'!G11</f>
        <v>0.27</v>
      </c>
      <c r="G24" s="142">
        <f>'[1]Calculated descriptors'!H11</f>
        <v>2.0958999999999999</v>
      </c>
      <c r="H24" s="4">
        <v>7.36</v>
      </c>
      <c r="I24" s="4">
        <v>6.08</v>
      </c>
    </row>
    <row r="25" spans="2:9" ht="15.5" x14ac:dyDescent="0.3">
      <c r="B25" s="126"/>
      <c r="C25" s="143"/>
      <c r="D25" s="143"/>
      <c r="E25" s="143"/>
      <c r="F25" s="143"/>
      <c r="G25" s="143"/>
      <c r="H25" s="4" t="s">
        <v>244</v>
      </c>
      <c r="I25" s="4" t="s">
        <v>246</v>
      </c>
    </row>
    <row r="26" spans="2:9" ht="16" thickBot="1" x14ac:dyDescent="0.35">
      <c r="B26" s="127"/>
      <c r="C26" s="144"/>
      <c r="D26" s="144"/>
      <c r="E26" s="144"/>
      <c r="F26" s="144"/>
      <c r="G26" s="144"/>
      <c r="H26" s="5" t="s">
        <v>245</v>
      </c>
      <c r="I26" s="5" t="s">
        <v>247</v>
      </c>
    </row>
    <row r="27" spans="2:9" ht="15.5" x14ac:dyDescent="0.3">
      <c r="B27" s="125" t="s">
        <v>27</v>
      </c>
      <c r="C27" s="142" t="s">
        <v>2</v>
      </c>
      <c r="D27" s="142" t="s">
        <v>2</v>
      </c>
      <c r="E27" s="142" t="s">
        <v>2</v>
      </c>
      <c r="F27" s="142" t="s">
        <v>2</v>
      </c>
      <c r="G27" s="142" t="s">
        <v>2</v>
      </c>
      <c r="H27" s="4">
        <v>7.09</v>
      </c>
      <c r="I27" s="4">
        <v>5.74</v>
      </c>
    </row>
    <row r="28" spans="2:9" ht="15.5" x14ac:dyDescent="0.3">
      <c r="B28" s="126"/>
      <c r="C28" s="143"/>
      <c r="D28" s="143"/>
      <c r="E28" s="143"/>
      <c r="F28" s="143"/>
      <c r="G28" s="143"/>
      <c r="H28" s="4" t="s">
        <v>248</v>
      </c>
      <c r="I28" s="4" t="s">
        <v>250</v>
      </c>
    </row>
    <row r="29" spans="2:9" ht="16" thickBot="1" x14ac:dyDescent="0.35">
      <c r="B29" s="127"/>
      <c r="C29" s="144"/>
      <c r="D29" s="144"/>
      <c r="E29" s="144"/>
      <c r="F29" s="144"/>
      <c r="G29" s="144"/>
      <c r="H29" s="5" t="s">
        <v>249</v>
      </c>
      <c r="I29" s="5" t="s">
        <v>251</v>
      </c>
    </row>
    <row r="30" spans="2:9" ht="15.5" x14ac:dyDescent="0.3">
      <c r="B30" s="125" t="s">
        <v>33</v>
      </c>
      <c r="C30" s="142">
        <f>'[1]Calculated descriptors'!D13</f>
        <v>1.05</v>
      </c>
      <c r="D30" s="142">
        <f>'[1]Calculated descriptors'!E13</f>
        <v>1.06</v>
      </c>
      <c r="E30" s="142">
        <f>'[1]Calculated descriptors'!F13</f>
        <v>0</v>
      </c>
      <c r="F30" s="142">
        <f>'[1]Calculated descriptors'!G13</f>
        <v>0.68</v>
      </c>
      <c r="G30" s="142">
        <f>'[1]Calculated descriptors'!H13</f>
        <v>2.3142999999999998</v>
      </c>
      <c r="H30" s="4">
        <v>6.4</v>
      </c>
      <c r="I30" s="4">
        <v>5.47</v>
      </c>
    </row>
    <row r="31" spans="2:9" ht="15.5" x14ac:dyDescent="0.3">
      <c r="B31" s="126"/>
      <c r="C31" s="143"/>
      <c r="D31" s="143"/>
      <c r="E31" s="143"/>
      <c r="F31" s="143"/>
      <c r="G31" s="143"/>
      <c r="H31" s="4" t="s">
        <v>252</v>
      </c>
      <c r="I31" s="4" t="s">
        <v>254</v>
      </c>
    </row>
    <row r="32" spans="2:9" ht="16" thickBot="1" x14ac:dyDescent="0.35">
      <c r="B32" s="127"/>
      <c r="C32" s="144"/>
      <c r="D32" s="144"/>
      <c r="E32" s="144"/>
      <c r="F32" s="144"/>
      <c r="G32" s="144"/>
      <c r="H32" s="5" t="s">
        <v>253</v>
      </c>
      <c r="I32" s="5" t="s">
        <v>255</v>
      </c>
    </row>
    <row r="33" spans="2:11" ht="15.5" x14ac:dyDescent="0.3">
      <c r="B33" s="125" t="s">
        <v>30</v>
      </c>
      <c r="C33" s="142">
        <f>'[1]Calculated descriptors'!D14</f>
        <v>0.7</v>
      </c>
      <c r="D33" s="142">
        <f>'[1]Calculated descriptors'!E14</f>
        <v>0.74</v>
      </c>
      <c r="E33" s="142">
        <f>'[1]Calculated descriptors'!F14</f>
        <v>0</v>
      </c>
      <c r="F33" s="142">
        <f>'[1]Calculated descriptors'!G14</f>
        <v>0.53</v>
      </c>
      <c r="G33" s="142">
        <f>'[1]Calculated descriptors'!H14</f>
        <v>2.2271000000000001</v>
      </c>
      <c r="H33" s="4">
        <v>6.91</v>
      </c>
      <c r="I33" s="4">
        <v>5.7</v>
      </c>
    </row>
    <row r="34" spans="2:11" ht="15.5" x14ac:dyDescent="0.3">
      <c r="B34" s="126"/>
      <c r="C34" s="143"/>
      <c r="D34" s="143"/>
      <c r="E34" s="143"/>
      <c r="F34" s="143"/>
      <c r="G34" s="143"/>
      <c r="H34" s="4" t="s">
        <v>256</v>
      </c>
      <c r="I34" s="4" t="s">
        <v>258</v>
      </c>
    </row>
    <row r="35" spans="2:11" ht="16" thickBot="1" x14ac:dyDescent="0.35">
      <c r="B35" s="127"/>
      <c r="C35" s="144"/>
      <c r="D35" s="144"/>
      <c r="E35" s="144"/>
      <c r="F35" s="144"/>
      <c r="G35" s="144"/>
      <c r="H35" s="5" t="s">
        <v>257</v>
      </c>
      <c r="I35" s="5" t="s">
        <v>259</v>
      </c>
    </row>
    <row r="36" spans="2:11" ht="15.5" x14ac:dyDescent="0.3">
      <c r="B36" s="125" t="s">
        <v>36</v>
      </c>
      <c r="C36" s="142">
        <f>'[1]Calculated descriptors'!D16</f>
        <v>1.1599999999999999</v>
      </c>
      <c r="D36" s="142">
        <f>'[1]Calculated descriptors'!E16</f>
        <v>1.04</v>
      </c>
      <c r="E36" s="142">
        <f>'[1]Calculated descriptors'!F16</f>
        <v>0</v>
      </c>
      <c r="F36" s="142">
        <f>'[1]Calculated descriptors'!G16</f>
        <v>0.61</v>
      </c>
      <c r="G36" s="142">
        <f>'[1]Calculated descriptors'!H16</f>
        <v>2.3142999999999998</v>
      </c>
      <c r="H36" s="4">
        <v>6.84</v>
      </c>
      <c r="I36" s="4">
        <v>5.82</v>
      </c>
    </row>
    <row r="37" spans="2:11" ht="15.5" x14ac:dyDescent="0.3">
      <c r="B37" s="126"/>
      <c r="C37" s="143"/>
      <c r="D37" s="143"/>
      <c r="E37" s="143"/>
      <c r="F37" s="143"/>
      <c r="G37" s="143"/>
      <c r="H37" s="4" t="s">
        <v>260</v>
      </c>
      <c r="I37" s="4" t="s">
        <v>262</v>
      </c>
    </row>
    <row r="38" spans="2:11" ht="16" thickBot="1" x14ac:dyDescent="0.35">
      <c r="B38" s="127"/>
      <c r="C38" s="144"/>
      <c r="D38" s="144"/>
      <c r="E38" s="144"/>
      <c r="F38" s="144"/>
      <c r="G38" s="144"/>
      <c r="H38" s="5" t="s">
        <v>261</v>
      </c>
      <c r="I38" s="5" t="s">
        <v>263</v>
      </c>
    </row>
    <row r="40" spans="2:11" ht="15.5" x14ac:dyDescent="0.35">
      <c r="B40" s="97" t="s">
        <v>461</v>
      </c>
      <c r="C40" s="97"/>
      <c r="D40" s="97"/>
      <c r="E40" s="97"/>
      <c r="F40" s="97"/>
      <c r="G40" s="97"/>
      <c r="H40" s="97"/>
      <c r="I40" s="97"/>
      <c r="J40" s="15"/>
      <c r="K40" s="15"/>
    </row>
    <row r="41" spans="2:11" ht="30" customHeight="1" x14ac:dyDescent="0.35">
      <c r="B41" s="145" t="s">
        <v>462</v>
      </c>
      <c r="C41" s="145"/>
      <c r="D41" s="145"/>
      <c r="E41" s="145"/>
      <c r="F41" s="145"/>
      <c r="G41" s="145"/>
      <c r="H41" s="145"/>
      <c r="I41" s="145"/>
      <c r="J41" s="71"/>
      <c r="K41" s="71"/>
    </row>
    <row r="42" spans="2:11" ht="15.5" x14ac:dyDescent="0.35">
      <c r="B42" s="146" t="s">
        <v>463</v>
      </c>
      <c r="C42" s="146"/>
      <c r="D42" s="146"/>
      <c r="E42" s="146"/>
      <c r="F42" s="146"/>
      <c r="G42" s="146"/>
      <c r="H42" s="146"/>
      <c r="I42" s="146"/>
      <c r="J42" s="71"/>
      <c r="K42" s="71"/>
    </row>
    <row r="43" spans="2:11" ht="30.75" customHeight="1" x14ac:dyDescent="0.35">
      <c r="B43" s="145" t="s">
        <v>464</v>
      </c>
      <c r="C43" s="145"/>
      <c r="D43" s="145"/>
      <c r="E43" s="145"/>
      <c r="F43" s="145"/>
      <c r="G43" s="145"/>
      <c r="H43" s="145"/>
      <c r="I43" s="145"/>
      <c r="J43" s="71"/>
      <c r="K43" s="71"/>
    </row>
    <row r="44" spans="2:11" ht="53.5" customHeight="1" x14ac:dyDescent="0.35">
      <c r="B44" s="145" t="s">
        <v>465</v>
      </c>
      <c r="C44" s="145"/>
      <c r="D44" s="145"/>
      <c r="E44" s="145"/>
      <c r="F44" s="145"/>
      <c r="G44" s="145"/>
      <c r="H44" s="145"/>
      <c r="I44" s="145"/>
      <c r="J44" s="71"/>
      <c r="K44" s="71"/>
    </row>
  </sheetData>
  <mergeCells count="73">
    <mergeCell ref="B40:I40"/>
    <mergeCell ref="B41:I41"/>
    <mergeCell ref="B42:I42"/>
    <mergeCell ref="B43:I43"/>
    <mergeCell ref="B44:I44"/>
    <mergeCell ref="G36:G38"/>
    <mergeCell ref="B1:I2"/>
    <mergeCell ref="B3:I3"/>
    <mergeCell ref="B36:B38"/>
    <mergeCell ref="C36:C38"/>
    <mergeCell ref="D36:D38"/>
    <mergeCell ref="E36:E38"/>
    <mergeCell ref="F36:F38"/>
    <mergeCell ref="G30:G32"/>
    <mergeCell ref="B33:B35"/>
    <mergeCell ref="C33:C35"/>
    <mergeCell ref="D33:D35"/>
    <mergeCell ref="E33:E35"/>
    <mergeCell ref="F33:F35"/>
    <mergeCell ref="G33:G35"/>
    <mergeCell ref="B30:B32"/>
    <mergeCell ref="C30:C32"/>
    <mergeCell ref="D30:D32"/>
    <mergeCell ref="E30:E32"/>
    <mergeCell ref="F30:F32"/>
    <mergeCell ref="B24:B26"/>
    <mergeCell ref="C24:C26"/>
    <mergeCell ref="D24:D26"/>
    <mergeCell ref="E24:E26"/>
    <mergeCell ref="F24:F26"/>
    <mergeCell ref="G18:G20"/>
    <mergeCell ref="B27:B29"/>
    <mergeCell ref="C27:C29"/>
    <mergeCell ref="C21:C23"/>
    <mergeCell ref="D27:D29"/>
    <mergeCell ref="E27:E29"/>
    <mergeCell ref="F27:F29"/>
    <mergeCell ref="G27:G29"/>
    <mergeCell ref="B18:B20"/>
    <mergeCell ref="C18:C20"/>
    <mergeCell ref="D18:D20"/>
    <mergeCell ref="E18:E20"/>
    <mergeCell ref="F18:F20"/>
    <mergeCell ref="G21:G23"/>
    <mergeCell ref="F21:F23"/>
    <mergeCell ref="G24:G26"/>
    <mergeCell ref="G15:G17"/>
    <mergeCell ref="B12:B14"/>
    <mergeCell ref="C12:C14"/>
    <mergeCell ref="D12:D14"/>
    <mergeCell ref="E12:E14"/>
    <mergeCell ref="F12:F14"/>
    <mergeCell ref="B15:B17"/>
    <mergeCell ref="C15:C17"/>
    <mergeCell ref="D15:D17"/>
    <mergeCell ref="E15:E17"/>
    <mergeCell ref="F15:F17"/>
    <mergeCell ref="E21:E23"/>
    <mergeCell ref="D21:D23"/>
    <mergeCell ref="B21:B23"/>
    <mergeCell ref="G6:G8"/>
    <mergeCell ref="B9:B11"/>
    <mergeCell ref="C9:C11"/>
    <mergeCell ref="D9:D11"/>
    <mergeCell ref="E9:E11"/>
    <mergeCell ref="F9:F11"/>
    <mergeCell ref="G9:G11"/>
    <mergeCell ref="B6:B8"/>
    <mergeCell ref="C6:C8"/>
    <mergeCell ref="D6:D8"/>
    <mergeCell ref="E6:E8"/>
    <mergeCell ref="F6:F8"/>
    <mergeCell ref="G12:G1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50"/>
  <sheetViews>
    <sheetView showGridLines="0" zoomScale="85" zoomScaleNormal="85" workbookViewId="0">
      <selection activeCell="B13" sqref="B13:J13"/>
    </sheetView>
  </sheetViews>
  <sheetFormatPr baseColWidth="10" defaultColWidth="12.81640625" defaultRowHeight="13" x14ac:dyDescent="0.3"/>
  <cols>
    <col min="1" max="8" width="12.81640625" style="70"/>
    <col min="9" max="9" width="16.54296875" style="70" customWidth="1"/>
    <col min="10" max="10" width="14.81640625" style="70" customWidth="1"/>
    <col min="11" max="16384" width="12.81640625" style="70"/>
  </cols>
  <sheetData>
    <row r="2" spans="2:10" ht="24" x14ac:dyDescent="0.65">
      <c r="B2" s="85" t="s">
        <v>471</v>
      </c>
    </row>
    <row r="3" spans="2:10" ht="32.25" customHeight="1" x14ac:dyDescent="0.35">
      <c r="B3" s="152" t="s">
        <v>472</v>
      </c>
      <c r="C3" s="153"/>
      <c r="D3" s="153"/>
      <c r="E3" s="153"/>
      <c r="F3" s="153"/>
      <c r="G3" s="153"/>
      <c r="H3" s="153"/>
      <c r="I3" s="153"/>
      <c r="J3" s="153"/>
    </row>
    <row r="9" spans="2:10" ht="66" customHeight="1" x14ac:dyDescent="0.3">
      <c r="B9" s="154" t="s">
        <v>473</v>
      </c>
      <c r="C9" s="154"/>
      <c r="D9" s="154"/>
      <c r="E9" s="154"/>
      <c r="F9" s="154"/>
      <c r="G9" s="154"/>
      <c r="H9" s="154"/>
      <c r="I9" s="154"/>
      <c r="J9" s="154"/>
    </row>
    <row r="10" spans="2:10" ht="38.25" customHeight="1" x14ac:dyDescent="0.3">
      <c r="B10" s="87"/>
      <c r="C10" s="88"/>
      <c r="D10" s="88"/>
      <c r="E10" s="88"/>
      <c r="F10" s="88"/>
      <c r="G10" s="88"/>
      <c r="H10" s="88"/>
      <c r="I10" s="88"/>
    </row>
    <row r="11" spans="2:10" ht="39" customHeight="1" x14ac:dyDescent="0.3">
      <c r="B11" s="154" t="s">
        <v>474</v>
      </c>
      <c r="C11" s="155"/>
      <c r="D11" s="155"/>
      <c r="E11" s="155"/>
      <c r="F11" s="155"/>
      <c r="G11" s="155"/>
      <c r="H11" s="155"/>
      <c r="I11" s="155"/>
      <c r="J11" s="155"/>
    </row>
    <row r="12" spans="2:10" ht="14.5" x14ac:dyDescent="0.3">
      <c r="B12" s="87"/>
      <c r="C12" s="88"/>
      <c r="D12" s="88"/>
      <c r="E12" s="88"/>
      <c r="F12" s="88"/>
      <c r="G12" s="88"/>
      <c r="H12" s="88"/>
      <c r="I12" s="88"/>
      <c r="J12" s="88"/>
    </row>
    <row r="13" spans="2:10" ht="18.75" customHeight="1" x14ac:dyDescent="0.3">
      <c r="B13" s="156" t="s">
        <v>511</v>
      </c>
      <c r="C13" s="156"/>
      <c r="D13" s="156"/>
      <c r="E13" s="156"/>
      <c r="F13" s="156"/>
      <c r="G13" s="156"/>
      <c r="H13" s="156"/>
      <c r="I13" s="156"/>
      <c r="J13" s="156"/>
    </row>
    <row r="14" spans="2:10" ht="13.5" thickBot="1" x14ac:dyDescent="0.35"/>
    <row r="15" spans="2:10" ht="17.5" x14ac:dyDescent="0.3">
      <c r="B15" s="147" t="s">
        <v>0</v>
      </c>
      <c r="C15" s="33" t="s">
        <v>264</v>
      </c>
      <c r="D15" s="33" t="s">
        <v>266</v>
      </c>
      <c r="E15" s="33" t="s">
        <v>268</v>
      </c>
      <c r="F15" s="33" t="s">
        <v>269</v>
      </c>
      <c r="G15" s="147" t="s">
        <v>270</v>
      </c>
      <c r="H15" s="147" t="s">
        <v>271</v>
      </c>
      <c r="I15" s="33" t="s">
        <v>445</v>
      </c>
      <c r="J15" s="147" t="s">
        <v>446</v>
      </c>
    </row>
    <row r="16" spans="2:10" ht="18" thickBot="1" x14ac:dyDescent="0.35">
      <c r="B16" s="148"/>
      <c r="C16" s="72" t="s">
        <v>265</v>
      </c>
      <c r="D16" s="72" t="s">
        <v>267</v>
      </c>
      <c r="E16" s="72" t="s">
        <v>267</v>
      </c>
      <c r="F16" s="72" t="s">
        <v>267</v>
      </c>
      <c r="G16" s="148"/>
      <c r="H16" s="148"/>
      <c r="I16" s="72" t="s">
        <v>272</v>
      </c>
      <c r="J16" s="148"/>
    </row>
    <row r="17" spans="2:10" ht="15.5" x14ac:dyDescent="0.3">
      <c r="B17" s="125" t="s">
        <v>1</v>
      </c>
      <c r="C17" s="149">
        <v>6.0900000000000001E-6</v>
      </c>
      <c r="D17" s="125" t="s">
        <v>2</v>
      </c>
      <c r="E17" s="149">
        <v>184000</v>
      </c>
      <c r="F17" s="149">
        <v>726000</v>
      </c>
      <c r="G17" s="125" t="s">
        <v>2</v>
      </c>
      <c r="H17" s="125">
        <v>0.2</v>
      </c>
      <c r="I17" s="125" t="s">
        <v>2</v>
      </c>
      <c r="J17" s="6">
        <v>3.96E-3</v>
      </c>
    </row>
    <row r="18" spans="2:10" ht="15.5" x14ac:dyDescent="0.3">
      <c r="B18" s="126"/>
      <c r="C18" s="150"/>
      <c r="D18" s="126"/>
      <c r="E18" s="150"/>
      <c r="F18" s="150"/>
      <c r="G18" s="126"/>
      <c r="H18" s="126"/>
      <c r="I18" s="126"/>
      <c r="J18" s="4" t="s">
        <v>273</v>
      </c>
    </row>
    <row r="19" spans="2:10" ht="16" thickBot="1" x14ac:dyDescent="0.35">
      <c r="B19" s="127"/>
      <c r="C19" s="151"/>
      <c r="D19" s="127"/>
      <c r="E19" s="151"/>
      <c r="F19" s="151"/>
      <c r="G19" s="127"/>
      <c r="H19" s="127"/>
      <c r="I19" s="127"/>
      <c r="J19" s="5" t="s">
        <v>274</v>
      </c>
    </row>
    <row r="20" spans="2:10" ht="15.5" x14ac:dyDescent="0.3">
      <c r="B20" s="125" t="s">
        <v>5</v>
      </c>
      <c r="C20" s="149">
        <v>5.6799999999999998E-6</v>
      </c>
      <c r="D20" s="125" t="s">
        <v>2</v>
      </c>
      <c r="E20" s="149">
        <v>133000</v>
      </c>
      <c r="F20" s="149">
        <v>838000</v>
      </c>
      <c r="G20" s="125" t="s">
        <v>2</v>
      </c>
      <c r="H20" s="125">
        <v>0.14000000000000001</v>
      </c>
      <c r="I20" s="125" t="s">
        <v>2</v>
      </c>
      <c r="J20" s="6">
        <v>3.7100000000000002E-3</v>
      </c>
    </row>
    <row r="21" spans="2:10" ht="15.5" x14ac:dyDescent="0.3">
      <c r="B21" s="126"/>
      <c r="C21" s="150"/>
      <c r="D21" s="126"/>
      <c r="E21" s="150"/>
      <c r="F21" s="150"/>
      <c r="G21" s="126"/>
      <c r="H21" s="126"/>
      <c r="I21" s="126"/>
      <c r="J21" s="4" t="s">
        <v>275</v>
      </c>
    </row>
    <row r="22" spans="2:10" ht="16" thickBot="1" x14ac:dyDescent="0.35">
      <c r="B22" s="127"/>
      <c r="C22" s="151"/>
      <c r="D22" s="127"/>
      <c r="E22" s="151"/>
      <c r="F22" s="151"/>
      <c r="G22" s="127"/>
      <c r="H22" s="127"/>
      <c r="I22" s="127"/>
      <c r="J22" s="5" t="s">
        <v>276</v>
      </c>
    </row>
    <row r="23" spans="2:10" ht="15.5" x14ac:dyDescent="0.3">
      <c r="B23" s="125" t="s">
        <v>8</v>
      </c>
      <c r="C23" s="149">
        <v>5.4700000000000001E-6</v>
      </c>
      <c r="D23" s="149">
        <v>122000</v>
      </c>
      <c r="E23" s="149">
        <v>106000</v>
      </c>
      <c r="F23" s="149">
        <v>911000</v>
      </c>
      <c r="G23" s="125">
        <v>0.12</v>
      </c>
      <c r="H23" s="125">
        <v>0.1</v>
      </c>
      <c r="I23" s="6">
        <v>3.49E-3</v>
      </c>
      <c r="J23" s="6">
        <v>3.5400000000000002E-3</v>
      </c>
    </row>
    <row r="24" spans="2:10" ht="15.5" x14ac:dyDescent="0.3">
      <c r="B24" s="126"/>
      <c r="C24" s="150"/>
      <c r="D24" s="150"/>
      <c r="E24" s="150"/>
      <c r="F24" s="150"/>
      <c r="G24" s="126"/>
      <c r="H24" s="126"/>
      <c r="I24" s="4" t="s">
        <v>277</v>
      </c>
      <c r="J24" s="4" t="s">
        <v>279</v>
      </c>
    </row>
    <row r="25" spans="2:10" ht="16" thickBot="1" x14ac:dyDescent="0.35">
      <c r="B25" s="127"/>
      <c r="C25" s="151"/>
      <c r="D25" s="151"/>
      <c r="E25" s="151"/>
      <c r="F25" s="151"/>
      <c r="G25" s="127"/>
      <c r="H25" s="127"/>
      <c r="I25" s="5" t="s">
        <v>278</v>
      </c>
      <c r="J25" s="5" t="s">
        <v>280</v>
      </c>
    </row>
    <row r="26" spans="2:10" ht="15.5" x14ac:dyDescent="0.3">
      <c r="B26" s="125" t="s">
        <v>13</v>
      </c>
      <c r="C26" s="149">
        <v>5.0499999999999999E-6</v>
      </c>
      <c r="D26" s="149">
        <v>115000</v>
      </c>
      <c r="E26" s="149">
        <v>74400</v>
      </c>
      <c r="F26" s="149">
        <v>1090000</v>
      </c>
      <c r="G26" s="125">
        <v>0.1</v>
      </c>
      <c r="H26" s="125">
        <v>0.06</v>
      </c>
      <c r="I26" s="6">
        <v>2.99E-3</v>
      </c>
      <c r="J26" s="6">
        <v>3.0999999999999999E-3</v>
      </c>
    </row>
    <row r="27" spans="2:10" ht="15.5" x14ac:dyDescent="0.3">
      <c r="B27" s="126"/>
      <c r="C27" s="150"/>
      <c r="D27" s="150"/>
      <c r="E27" s="150"/>
      <c r="F27" s="150"/>
      <c r="G27" s="126"/>
      <c r="H27" s="126"/>
      <c r="I27" s="4" t="s">
        <v>281</v>
      </c>
      <c r="J27" s="4" t="s">
        <v>283</v>
      </c>
    </row>
    <row r="28" spans="2:10" ht="16" thickBot="1" x14ac:dyDescent="0.35">
      <c r="B28" s="127"/>
      <c r="C28" s="151"/>
      <c r="D28" s="151"/>
      <c r="E28" s="151"/>
      <c r="F28" s="151"/>
      <c r="G28" s="127"/>
      <c r="H28" s="127"/>
      <c r="I28" s="5" t="s">
        <v>282</v>
      </c>
      <c r="J28" s="5" t="s">
        <v>284</v>
      </c>
    </row>
    <row r="29" spans="2:10" ht="15.5" x14ac:dyDescent="0.3">
      <c r="B29" s="125" t="s">
        <v>16</v>
      </c>
      <c r="C29" s="149">
        <v>5.2700000000000004E-6</v>
      </c>
      <c r="D29" s="125" t="s">
        <v>2</v>
      </c>
      <c r="E29" s="149">
        <v>57000</v>
      </c>
      <c r="F29" s="149">
        <v>989000</v>
      </c>
      <c r="G29" s="125" t="s">
        <v>2</v>
      </c>
      <c r="H29" s="125">
        <v>0.05</v>
      </c>
      <c r="I29" s="125" t="s">
        <v>2</v>
      </c>
      <c r="J29" s="6">
        <v>3.0300000000000001E-3</v>
      </c>
    </row>
    <row r="30" spans="2:10" ht="15.5" x14ac:dyDescent="0.3">
      <c r="B30" s="126"/>
      <c r="C30" s="150"/>
      <c r="D30" s="126"/>
      <c r="E30" s="150"/>
      <c r="F30" s="150"/>
      <c r="G30" s="126"/>
      <c r="H30" s="126"/>
      <c r="I30" s="126"/>
      <c r="J30" s="4" t="s">
        <v>285</v>
      </c>
    </row>
    <row r="31" spans="2:10" ht="16" thickBot="1" x14ac:dyDescent="0.35">
      <c r="B31" s="127"/>
      <c r="C31" s="151"/>
      <c r="D31" s="127"/>
      <c r="E31" s="151"/>
      <c r="F31" s="151"/>
      <c r="G31" s="127"/>
      <c r="H31" s="127"/>
      <c r="I31" s="127"/>
      <c r="J31" s="5" t="s">
        <v>274</v>
      </c>
    </row>
    <row r="32" spans="2:10" ht="15.5" x14ac:dyDescent="0.3">
      <c r="B32" s="125" t="s">
        <v>19</v>
      </c>
      <c r="C32" s="149">
        <v>5.1200000000000001E-6</v>
      </c>
      <c r="D32" s="149">
        <v>115000</v>
      </c>
      <c r="E32" s="149">
        <v>102000</v>
      </c>
      <c r="F32" s="149">
        <v>1060000</v>
      </c>
      <c r="G32" s="125">
        <v>0.1</v>
      </c>
      <c r="H32" s="125">
        <v>0.09</v>
      </c>
      <c r="I32" s="6">
        <v>3.0799999999999998E-3</v>
      </c>
      <c r="J32" s="6">
        <v>3.0999999999999999E-3</v>
      </c>
    </row>
    <row r="33" spans="2:10" ht="15.5" x14ac:dyDescent="0.3">
      <c r="B33" s="126"/>
      <c r="C33" s="150"/>
      <c r="D33" s="150"/>
      <c r="E33" s="150"/>
      <c r="F33" s="150"/>
      <c r="G33" s="126"/>
      <c r="H33" s="126"/>
      <c r="I33" s="4" t="s">
        <v>201</v>
      </c>
      <c r="J33" s="4" t="s">
        <v>287</v>
      </c>
    </row>
    <row r="34" spans="2:10" ht="16" thickBot="1" x14ac:dyDescent="0.35">
      <c r="B34" s="127"/>
      <c r="C34" s="151"/>
      <c r="D34" s="151"/>
      <c r="E34" s="151"/>
      <c r="F34" s="151"/>
      <c r="G34" s="127"/>
      <c r="H34" s="127"/>
      <c r="I34" s="5" t="s">
        <v>286</v>
      </c>
      <c r="J34" s="5" t="s">
        <v>288</v>
      </c>
    </row>
    <row r="35" spans="2:10" ht="15.5" x14ac:dyDescent="0.3">
      <c r="B35" s="125" t="s">
        <v>22</v>
      </c>
      <c r="C35" s="149">
        <v>4.9799999999999998E-6</v>
      </c>
      <c r="D35" s="149">
        <v>94000</v>
      </c>
      <c r="E35" s="149">
        <v>79600</v>
      </c>
      <c r="F35" s="149">
        <v>1130000</v>
      </c>
      <c r="G35" s="125">
        <v>0.08</v>
      </c>
      <c r="H35" s="125">
        <v>7.0000000000000007E-2</v>
      </c>
      <c r="I35" s="6">
        <v>2.9499999999999999E-3</v>
      </c>
      <c r="J35" s="6">
        <v>2.99E-3</v>
      </c>
    </row>
    <row r="36" spans="2:10" ht="15.5" x14ac:dyDescent="0.3">
      <c r="B36" s="126"/>
      <c r="C36" s="150"/>
      <c r="D36" s="150"/>
      <c r="E36" s="150"/>
      <c r="F36" s="150"/>
      <c r="G36" s="126"/>
      <c r="H36" s="126"/>
      <c r="I36" s="4" t="s">
        <v>289</v>
      </c>
      <c r="J36" s="4" t="s">
        <v>290</v>
      </c>
    </row>
    <row r="37" spans="2:10" ht="16" thickBot="1" x14ac:dyDescent="0.35">
      <c r="B37" s="127"/>
      <c r="C37" s="151"/>
      <c r="D37" s="151"/>
      <c r="E37" s="151"/>
      <c r="F37" s="151"/>
      <c r="G37" s="127"/>
      <c r="H37" s="127"/>
      <c r="I37" s="5" t="s">
        <v>274</v>
      </c>
      <c r="J37" s="5" t="s">
        <v>291</v>
      </c>
    </row>
    <row r="38" spans="2:10" ht="15.5" x14ac:dyDescent="0.3">
      <c r="B38" s="125" t="s">
        <v>27</v>
      </c>
      <c r="C38" s="149">
        <v>4.5900000000000001E-6</v>
      </c>
      <c r="D38" s="125" t="s">
        <v>2</v>
      </c>
      <c r="E38" s="149">
        <v>107000</v>
      </c>
      <c r="F38" s="149">
        <v>1370000</v>
      </c>
      <c r="G38" s="125" t="s">
        <v>2</v>
      </c>
      <c r="H38" s="125">
        <v>7.0000000000000007E-2</v>
      </c>
      <c r="I38" s="125" t="s">
        <v>2</v>
      </c>
      <c r="J38" s="6">
        <v>2.4399999999999999E-3</v>
      </c>
    </row>
    <row r="39" spans="2:10" ht="15.5" x14ac:dyDescent="0.3">
      <c r="B39" s="126"/>
      <c r="C39" s="150"/>
      <c r="D39" s="126"/>
      <c r="E39" s="150"/>
      <c r="F39" s="150"/>
      <c r="G39" s="126"/>
      <c r="H39" s="126"/>
      <c r="I39" s="126"/>
      <c r="J39" s="4" t="s">
        <v>292</v>
      </c>
    </row>
    <row r="40" spans="2:10" ht="16" thickBot="1" x14ac:dyDescent="0.35">
      <c r="B40" s="127"/>
      <c r="C40" s="151"/>
      <c r="D40" s="127"/>
      <c r="E40" s="151"/>
      <c r="F40" s="151"/>
      <c r="G40" s="127"/>
      <c r="H40" s="127"/>
      <c r="I40" s="127"/>
      <c r="J40" s="5" t="s">
        <v>286</v>
      </c>
    </row>
    <row r="41" spans="2:10" ht="15.5" x14ac:dyDescent="0.3">
      <c r="B41" s="125" t="s">
        <v>30</v>
      </c>
      <c r="C41" s="149">
        <v>4.9799999999999998E-6</v>
      </c>
      <c r="D41" s="149">
        <v>69800</v>
      </c>
      <c r="E41" s="149">
        <v>72700</v>
      </c>
      <c r="F41" s="149">
        <v>1130000</v>
      </c>
      <c r="G41" s="125">
        <v>0.06</v>
      </c>
      <c r="H41" s="125">
        <v>0.06</v>
      </c>
      <c r="I41" s="6">
        <v>3.0100000000000001E-3</v>
      </c>
      <c r="J41" s="6">
        <v>3.0000000000000001E-3</v>
      </c>
    </row>
    <row r="42" spans="2:10" ht="15.5" x14ac:dyDescent="0.3">
      <c r="B42" s="126"/>
      <c r="C42" s="150"/>
      <c r="D42" s="150"/>
      <c r="E42" s="150"/>
      <c r="F42" s="150"/>
      <c r="G42" s="126"/>
      <c r="H42" s="126"/>
      <c r="I42" s="4" t="s">
        <v>293</v>
      </c>
      <c r="J42" s="4" t="s">
        <v>295</v>
      </c>
    </row>
    <row r="43" spans="2:10" ht="16" thickBot="1" x14ac:dyDescent="0.35">
      <c r="B43" s="127"/>
      <c r="C43" s="151"/>
      <c r="D43" s="151"/>
      <c r="E43" s="151"/>
      <c r="F43" s="151"/>
      <c r="G43" s="127"/>
      <c r="H43" s="127"/>
      <c r="I43" s="5" t="s">
        <v>294</v>
      </c>
      <c r="J43" s="5" t="s">
        <v>296</v>
      </c>
    </row>
    <row r="44" spans="2:10" ht="15.5" x14ac:dyDescent="0.3">
      <c r="B44" s="125" t="s">
        <v>33</v>
      </c>
      <c r="C44" s="149">
        <v>4.78E-6</v>
      </c>
      <c r="D44" s="149">
        <v>97800</v>
      </c>
      <c r="E44" s="149">
        <v>590000</v>
      </c>
      <c r="F44" s="149">
        <v>1240000</v>
      </c>
      <c r="G44" s="125">
        <v>7.0000000000000007E-2</v>
      </c>
      <c r="H44" s="125">
        <v>0.32</v>
      </c>
      <c r="I44" s="6">
        <v>2.6900000000000001E-3</v>
      </c>
      <c r="J44" s="6">
        <v>2.4199999999999998E-3</v>
      </c>
    </row>
    <row r="45" spans="2:10" ht="15.5" x14ac:dyDescent="0.3">
      <c r="B45" s="126"/>
      <c r="C45" s="150"/>
      <c r="D45" s="150"/>
      <c r="E45" s="150"/>
      <c r="F45" s="150"/>
      <c r="G45" s="126"/>
      <c r="H45" s="126"/>
      <c r="I45" s="4" t="s">
        <v>297</v>
      </c>
      <c r="J45" s="4" t="s">
        <v>299</v>
      </c>
    </row>
    <row r="46" spans="2:10" ht="16" thickBot="1" x14ac:dyDescent="0.35">
      <c r="B46" s="127"/>
      <c r="C46" s="151"/>
      <c r="D46" s="151"/>
      <c r="E46" s="151"/>
      <c r="F46" s="151"/>
      <c r="G46" s="127"/>
      <c r="H46" s="127"/>
      <c r="I46" s="5" t="s">
        <v>298</v>
      </c>
      <c r="J46" s="5" t="s">
        <v>300</v>
      </c>
    </row>
    <row r="47" spans="2:10" ht="15.5" x14ac:dyDescent="0.3">
      <c r="B47" s="125" t="s">
        <v>36</v>
      </c>
      <c r="C47" s="149">
        <v>4.78E-6</v>
      </c>
      <c r="D47" s="125" t="s">
        <v>2</v>
      </c>
      <c r="E47" s="149">
        <v>168000</v>
      </c>
      <c r="F47" s="149">
        <v>1240000</v>
      </c>
      <c r="G47" s="125" t="s">
        <v>2</v>
      </c>
      <c r="H47" s="125">
        <v>0.12</v>
      </c>
      <c r="I47" s="125" t="s">
        <v>2</v>
      </c>
      <c r="J47" s="6">
        <v>2.5600000000000002E-3</v>
      </c>
    </row>
    <row r="48" spans="2:10" ht="15.5" x14ac:dyDescent="0.3">
      <c r="B48" s="126"/>
      <c r="C48" s="150"/>
      <c r="D48" s="126"/>
      <c r="E48" s="150"/>
      <c r="F48" s="150"/>
      <c r="G48" s="126"/>
      <c r="H48" s="126"/>
      <c r="I48" s="126"/>
      <c r="J48" s="4" t="s">
        <v>301</v>
      </c>
    </row>
    <row r="49" spans="2:10" ht="16" thickBot="1" x14ac:dyDescent="0.35">
      <c r="B49" s="127"/>
      <c r="C49" s="151"/>
      <c r="D49" s="127"/>
      <c r="E49" s="151"/>
      <c r="F49" s="151"/>
      <c r="G49" s="127"/>
      <c r="H49" s="127"/>
      <c r="I49" s="127"/>
      <c r="J49" s="5" t="s">
        <v>302</v>
      </c>
    </row>
    <row r="50" spans="2:10" x14ac:dyDescent="0.3">
      <c r="B50" s="70" t="s">
        <v>303</v>
      </c>
    </row>
  </sheetData>
  <mergeCells count="90">
    <mergeCell ref="B3:J3"/>
    <mergeCell ref="B11:J11"/>
    <mergeCell ref="B9:J9"/>
    <mergeCell ref="I47:I49"/>
    <mergeCell ref="B13:J13"/>
    <mergeCell ref="H44:H46"/>
    <mergeCell ref="B47:B49"/>
    <mergeCell ref="C47:C49"/>
    <mergeCell ref="D47:D49"/>
    <mergeCell ref="E47:E49"/>
    <mergeCell ref="F47:F49"/>
    <mergeCell ref="G47:G49"/>
    <mergeCell ref="H47:H49"/>
    <mergeCell ref="B44:B46"/>
    <mergeCell ref="C44:C46"/>
    <mergeCell ref="D44:D46"/>
    <mergeCell ref="E44:E46"/>
    <mergeCell ref="F44:F46"/>
    <mergeCell ref="G44:G46"/>
    <mergeCell ref="I38:I40"/>
    <mergeCell ref="B41:B43"/>
    <mergeCell ref="C41:C43"/>
    <mergeCell ref="D41:D43"/>
    <mergeCell ref="E41:E43"/>
    <mergeCell ref="F41:F43"/>
    <mergeCell ref="G41:G43"/>
    <mergeCell ref="H41:H43"/>
    <mergeCell ref="H35:H37"/>
    <mergeCell ref="B38:B40"/>
    <mergeCell ref="C38:C40"/>
    <mergeCell ref="D38:D40"/>
    <mergeCell ref="E38:E40"/>
    <mergeCell ref="F38:F40"/>
    <mergeCell ref="G38:G40"/>
    <mergeCell ref="H38:H40"/>
    <mergeCell ref="B35:B37"/>
    <mergeCell ref="C35:C37"/>
    <mergeCell ref="D35:D37"/>
    <mergeCell ref="E35:E37"/>
    <mergeCell ref="F35:F37"/>
    <mergeCell ref="G35:G37"/>
    <mergeCell ref="G23:G25"/>
    <mergeCell ref="H29:H31"/>
    <mergeCell ref="I29:I31"/>
    <mergeCell ref="B32:B34"/>
    <mergeCell ref="C32:C34"/>
    <mergeCell ref="D32:D34"/>
    <mergeCell ref="E32:E34"/>
    <mergeCell ref="F32:F34"/>
    <mergeCell ref="G32:G34"/>
    <mergeCell ref="H32:H34"/>
    <mergeCell ref="B29:B31"/>
    <mergeCell ref="C29:C31"/>
    <mergeCell ref="D29:D31"/>
    <mergeCell ref="E29:E31"/>
    <mergeCell ref="F29:F31"/>
    <mergeCell ref="G29:G31"/>
    <mergeCell ref="G20:G22"/>
    <mergeCell ref="H20:H22"/>
    <mergeCell ref="I20:I22"/>
    <mergeCell ref="H23:H25"/>
    <mergeCell ref="B26:B28"/>
    <mergeCell ref="C26:C28"/>
    <mergeCell ref="D26:D28"/>
    <mergeCell ref="E26:E28"/>
    <mergeCell ref="F26:F28"/>
    <mergeCell ref="G26:G28"/>
    <mergeCell ref="H26:H28"/>
    <mergeCell ref="B23:B25"/>
    <mergeCell ref="C23:C25"/>
    <mergeCell ref="D23:D25"/>
    <mergeCell ref="E23:E25"/>
    <mergeCell ref="F23:F25"/>
    <mergeCell ref="B20:B22"/>
    <mergeCell ref="C20:C22"/>
    <mergeCell ref="D20:D22"/>
    <mergeCell ref="E20:E22"/>
    <mergeCell ref="F20:F22"/>
    <mergeCell ref="B15:B16"/>
    <mergeCell ref="G15:G16"/>
    <mergeCell ref="H15:H16"/>
    <mergeCell ref="J15:J16"/>
    <mergeCell ref="B17:B19"/>
    <mergeCell ref="C17:C19"/>
    <mergeCell ref="D17:D19"/>
    <mergeCell ref="E17:E19"/>
    <mergeCell ref="F17:F19"/>
    <mergeCell ref="G17:G19"/>
    <mergeCell ref="H17:H19"/>
    <mergeCell ref="I17:I1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H46"/>
  <sheetViews>
    <sheetView showGridLines="0" workbookViewId="0">
      <selection activeCell="C9" sqref="C9"/>
    </sheetView>
  </sheetViews>
  <sheetFormatPr baseColWidth="10" defaultColWidth="12.81640625" defaultRowHeight="13" x14ac:dyDescent="0.3"/>
  <cols>
    <col min="1" max="6" width="12.81640625" style="70"/>
    <col min="7" max="7" width="16.7265625" style="70" customWidth="1"/>
    <col min="8" max="16384" width="12.81640625" style="70"/>
  </cols>
  <sheetData>
    <row r="2" spans="2:8" ht="24" x14ac:dyDescent="0.65">
      <c r="B2" s="85" t="s">
        <v>475</v>
      </c>
    </row>
    <row r="3" spans="2:8" ht="39" customHeight="1" x14ac:dyDescent="0.3">
      <c r="B3" s="154" t="s">
        <v>476</v>
      </c>
      <c r="C3" s="155"/>
      <c r="D3" s="155"/>
      <c r="E3" s="155"/>
      <c r="F3" s="155"/>
      <c r="G3" s="155"/>
      <c r="H3" s="155"/>
    </row>
    <row r="4" spans="2:8" ht="39" customHeight="1" x14ac:dyDescent="0.3">
      <c r="B4" s="87"/>
      <c r="C4" s="88"/>
      <c r="D4" s="88"/>
      <c r="E4" s="88"/>
      <c r="F4" s="88"/>
      <c r="G4" s="88"/>
      <c r="H4" s="88"/>
    </row>
    <row r="5" spans="2:8" ht="78" customHeight="1" x14ac:dyDescent="0.3">
      <c r="B5" s="154" t="s">
        <v>477</v>
      </c>
      <c r="C5" s="155"/>
      <c r="D5" s="155"/>
      <c r="E5" s="155"/>
      <c r="F5" s="155"/>
      <c r="G5" s="155"/>
      <c r="H5" s="155"/>
    </row>
    <row r="6" spans="2:8" ht="39" customHeight="1" x14ac:dyDescent="0.3">
      <c r="B6" s="87"/>
      <c r="C6" s="88"/>
      <c r="D6" s="88"/>
      <c r="E6" s="88"/>
      <c r="F6" s="88"/>
      <c r="G6" s="88"/>
      <c r="H6" s="88"/>
    </row>
    <row r="7" spans="2:8" ht="39" customHeight="1" x14ac:dyDescent="0.3">
      <c r="B7" s="157" t="s">
        <v>478</v>
      </c>
      <c r="C7" s="158"/>
      <c r="D7" s="158"/>
      <c r="E7" s="158"/>
      <c r="F7" s="158"/>
      <c r="G7" s="158"/>
      <c r="H7" s="158"/>
    </row>
    <row r="8" spans="2:8" ht="39" customHeight="1" x14ac:dyDescent="0.3">
      <c r="B8" s="89"/>
      <c r="C8" s="90"/>
      <c r="D8" s="90"/>
      <c r="E8" s="90"/>
      <c r="F8" s="90"/>
      <c r="G8" s="90"/>
      <c r="H8" s="90"/>
    </row>
    <row r="9" spans="2:8" ht="12.75" customHeight="1" x14ac:dyDescent="0.3">
      <c r="C9" s="93" t="s">
        <v>512</v>
      </c>
      <c r="D9" s="8"/>
      <c r="E9" s="8"/>
      <c r="F9" s="8"/>
      <c r="G9" s="8"/>
    </row>
    <row r="10" spans="2:8" ht="13.5" thickBot="1" x14ac:dyDescent="0.35"/>
    <row r="11" spans="2:8" ht="17.5" x14ac:dyDescent="0.3">
      <c r="C11" s="147" t="s">
        <v>0</v>
      </c>
      <c r="D11" s="33" t="s">
        <v>304</v>
      </c>
      <c r="E11" s="33" t="s">
        <v>305</v>
      </c>
      <c r="F11" s="33" t="s">
        <v>306</v>
      </c>
      <c r="G11" s="33" t="s">
        <v>307</v>
      </c>
    </row>
    <row r="12" spans="2:8" ht="18" thickBot="1" x14ac:dyDescent="0.35">
      <c r="C12" s="148"/>
      <c r="D12" s="72" t="s">
        <v>267</v>
      </c>
      <c r="E12" s="72" t="s">
        <v>267</v>
      </c>
      <c r="F12" s="72" t="s">
        <v>267</v>
      </c>
      <c r="G12" s="72" t="s">
        <v>272</v>
      </c>
    </row>
    <row r="13" spans="2:8" ht="15.5" x14ac:dyDescent="0.3">
      <c r="C13" s="125" t="s">
        <v>1</v>
      </c>
      <c r="D13" s="149">
        <v>722</v>
      </c>
      <c r="E13" s="149">
        <v>0.123</v>
      </c>
      <c r="F13" s="149">
        <v>361</v>
      </c>
      <c r="G13" s="7">
        <v>9.9700000000000006</v>
      </c>
    </row>
    <row r="14" spans="2:8" ht="15.5" x14ac:dyDescent="0.3">
      <c r="C14" s="126"/>
      <c r="D14" s="150"/>
      <c r="E14" s="150"/>
      <c r="F14" s="150"/>
      <c r="G14" s="4" t="s">
        <v>308</v>
      </c>
    </row>
    <row r="15" spans="2:8" ht="16" thickBot="1" x14ac:dyDescent="0.35">
      <c r="C15" s="127"/>
      <c r="D15" s="151"/>
      <c r="E15" s="151"/>
      <c r="F15" s="151"/>
      <c r="G15" s="5" t="s">
        <v>309</v>
      </c>
    </row>
    <row r="16" spans="2:8" ht="15.5" x14ac:dyDescent="0.3">
      <c r="C16" s="125" t="s">
        <v>5</v>
      </c>
      <c r="D16" s="149">
        <v>774</v>
      </c>
      <c r="E16" s="149">
        <v>9.3799999999999994E-3</v>
      </c>
      <c r="F16" s="149">
        <v>387</v>
      </c>
      <c r="G16" s="7">
        <v>9.3000000000000007</v>
      </c>
    </row>
    <row r="17" spans="3:7" ht="15.5" x14ac:dyDescent="0.3">
      <c r="C17" s="126"/>
      <c r="D17" s="150"/>
      <c r="E17" s="150"/>
      <c r="F17" s="150"/>
      <c r="G17" s="4" t="s">
        <v>310</v>
      </c>
    </row>
    <row r="18" spans="3:7" ht="16" thickBot="1" x14ac:dyDescent="0.35">
      <c r="C18" s="127"/>
      <c r="D18" s="151"/>
      <c r="E18" s="151"/>
      <c r="F18" s="151"/>
      <c r="G18" s="5" t="s">
        <v>311</v>
      </c>
    </row>
    <row r="19" spans="3:7" ht="15.5" x14ac:dyDescent="0.3">
      <c r="C19" s="125" t="s">
        <v>8</v>
      </c>
      <c r="D19" s="149">
        <v>805</v>
      </c>
      <c r="E19" s="149">
        <v>1.1000000000000001E-6</v>
      </c>
      <c r="F19" s="149">
        <v>402</v>
      </c>
      <c r="G19" s="7">
        <v>8.9499999999999993</v>
      </c>
    </row>
    <row r="20" spans="3:7" ht="15.5" x14ac:dyDescent="0.3">
      <c r="C20" s="126"/>
      <c r="D20" s="150"/>
      <c r="E20" s="150"/>
      <c r="F20" s="150"/>
      <c r="G20" s="4" t="s">
        <v>312</v>
      </c>
    </row>
    <row r="21" spans="3:7" ht="16" thickBot="1" x14ac:dyDescent="0.35">
      <c r="C21" s="127"/>
      <c r="D21" s="151"/>
      <c r="E21" s="151"/>
      <c r="F21" s="151"/>
      <c r="G21" s="5" t="s">
        <v>313</v>
      </c>
    </row>
    <row r="22" spans="3:7" ht="15.5" x14ac:dyDescent="0.3">
      <c r="C22" s="125" t="s">
        <v>13</v>
      </c>
      <c r="D22" s="149">
        <v>871</v>
      </c>
      <c r="E22" s="149">
        <v>4.3600000000000003E-5</v>
      </c>
      <c r="F22" s="149">
        <v>435</v>
      </c>
      <c r="G22" s="7">
        <v>8.27</v>
      </c>
    </row>
    <row r="23" spans="3:7" ht="15.5" x14ac:dyDescent="0.3">
      <c r="C23" s="126"/>
      <c r="D23" s="150"/>
      <c r="E23" s="150"/>
      <c r="F23" s="150"/>
      <c r="G23" s="4" t="s">
        <v>314</v>
      </c>
    </row>
    <row r="24" spans="3:7" ht="16" thickBot="1" x14ac:dyDescent="0.35">
      <c r="C24" s="127"/>
      <c r="D24" s="151"/>
      <c r="E24" s="151"/>
      <c r="F24" s="151"/>
      <c r="G24" s="5" t="s">
        <v>315</v>
      </c>
    </row>
    <row r="25" spans="3:7" ht="15.5" x14ac:dyDescent="0.3">
      <c r="C25" s="125" t="s">
        <v>16</v>
      </c>
      <c r="D25" s="149">
        <v>835</v>
      </c>
      <c r="E25" s="149">
        <v>1.8E-7</v>
      </c>
      <c r="F25" s="149">
        <v>418</v>
      </c>
      <c r="G25" s="7">
        <v>8.6199999999999992</v>
      </c>
    </row>
    <row r="26" spans="3:7" ht="15.5" x14ac:dyDescent="0.3">
      <c r="C26" s="126"/>
      <c r="D26" s="150"/>
      <c r="E26" s="150"/>
      <c r="F26" s="150"/>
      <c r="G26" s="4" t="s">
        <v>316</v>
      </c>
    </row>
    <row r="27" spans="3:7" ht="16" thickBot="1" x14ac:dyDescent="0.35">
      <c r="C27" s="127"/>
      <c r="D27" s="151"/>
      <c r="E27" s="151"/>
      <c r="F27" s="151"/>
      <c r="G27" s="5" t="s">
        <v>317</v>
      </c>
    </row>
    <row r="28" spans="3:7" ht="15.5" x14ac:dyDescent="0.3">
      <c r="C28" s="125" t="s">
        <v>19</v>
      </c>
      <c r="D28" s="149">
        <v>860</v>
      </c>
      <c r="E28" s="149">
        <v>4.1699999999999999E-6</v>
      </c>
      <c r="F28" s="149">
        <v>430</v>
      </c>
      <c r="G28" s="7">
        <v>8.3699999999999992</v>
      </c>
    </row>
    <row r="29" spans="3:7" ht="15.5" x14ac:dyDescent="0.3">
      <c r="C29" s="126"/>
      <c r="D29" s="150"/>
      <c r="E29" s="150"/>
      <c r="F29" s="150"/>
      <c r="G29" s="4" t="s">
        <v>318</v>
      </c>
    </row>
    <row r="30" spans="3:7" ht="16" thickBot="1" x14ac:dyDescent="0.35">
      <c r="C30" s="127"/>
      <c r="D30" s="151"/>
      <c r="E30" s="151"/>
      <c r="F30" s="151"/>
      <c r="G30" s="5" t="s">
        <v>319</v>
      </c>
    </row>
    <row r="31" spans="3:7" ht="15.5" x14ac:dyDescent="0.3">
      <c r="C31" s="125" t="s">
        <v>22</v>
      </c>
      <c r="D31" s="149">
        <v>884</v>
      </c>
      <c r="E31" s="149">
        <v>1.3000000000000001E-8</v>
      </c>
      <c r="F31" s="149">
        <v>442</v>
      </c>
      <c r="G31" s="7">
        <v>8.15</v>
      </c>
    </row>
    <row r="32" spans="3:7" ht="15.5" x14ac:dyDescent="0.3">
      <c r="C32" s="126"/>
      <c r="D32" s="150"/>
      <c r="E32" s="150"/>
      <c r="F32" s="150"/>
      <c r="G32" s="4" t="s">
        <v>320</v>
      </c>
    </row>
    <row r="33" spans="3:7" ht="16" thickBot="1" x14ac:dyDescent="0.35">
      <c r="C33" s="127"/>
      <c r="D33" s="151"/>
      <c r="E33" s="151"/>
      <c r="F33" s="151"/>
      <c r="G33" s="5" t="s">
        <v>321</v>
      </c>
    </row>
    <row r="34" spans="3:7" ht="15.5" x14ac:dyDescent="0.3">
      <c r="C34" s="125" t="s">
        <v>27</v>
      </c>
      <c r="D34" s="149">
        <v>959</v>
      </c>
      <c r="E34" s="149">
        <v>2.66E-8</v>
      </c>
      <c r="F34" s="149">
        <v>479</v>
      </c>
      <c r="G34" s="7">
        <v>7.51</v>
      </c>
    </row>
    <row r="35" spans="3:7" ht="15.5" x14ac:dyDescent="0.3">
      <c r="C35" s="126"/>
      <c r="D35" s="150"/>
      <c r="E35" s="150"/>
      <c r="F35" s="150"/>
      <c r="G35" s="4" t="s">
        <v>322</v>
      </c>
    </row>
    <row r="36" spans="3:7" ht="16" thickBot="1" x14ac:dyDescent="0.35">
      <c r="C36" s="127"/>
      <c r="D36" s="151"/>
      <c r="E36" s="151"/>
      <c r="F36" s="151"/>
      <c r="G36" s="5" t="s">
        <v>323</v>
      </c>
    </row>
    <row r="37" spans="3:7" ht="15.5" x14ac:dyDescent="0.3">
      <c r="C37" s="125" t="s">
        <v>30</v>
      </c>
      <c r="D37" s="149">
        <v>884</v>
      </c>
      <c r="E37" s="149">
        <v>3.7E-8</v>
      </c>
      <c r="F37" s="149">
        <v>442</v>
      </c>
      <c r="G37" s="7">
        <v>8.14</v>
      </c>
    </row>
    <row r="38" spans="3:7" ht="15.5" x14ac:dyDescent="0.3">
      <c r="C38" s="126"/>
      <c r="D38" s="150"/>
      <c r="E38" s="150"/>
      <c r="F38" s="150"/>
      <c r="G38" s="4" t="s">
        <v>324</v>
      </c>
    </row>
    <row r="39" spans="3:7" ht="16" thickBot="1" x14ac:dyDescent="0.35">
      <c r="C39" s="127"/>
      <c r="D39" s="151"/>
      <c r="E39" s="151"/>
      <c r="F39" s="151"/>
      <c r="G39" s="5" t="s">
        <v>325</v>
      </c>
    </row>
    <row r="40" spans="3:7" ht="15.5" x14ac:dyDescent="0.3">
      <c r="C40" s="125" t="s">
        <v>33</v>
      </c>
      <c r="D40" s="149">
        <v>921</v>
      </c>
      <c r="E40" s="149">
        <v>1.2499999999999999E-7</v>
      </c>
      <c r="F40" s="149">
        <v>460</v>
      </c>
      <c r="G40" s="7">
        <v>7.82</v>
      </c>
    </row>
    <row r="41" spans="3:7" ht="15.5" x14ac:dyDescent="0.3">
      <c r="C41" s="126"/>
      <c r="D41" s="150"/>
      <c r="E41" s="150"/>
      <c r="F41" s="150"/>
      <c r="G41" s="4" t="s">
        <v>326</v>
      </c>
    </row>
    <row r="42" spans="3:7" ht="16" thickBot="1" x14ac:dyDescent="0.35">
      <c r="C42" s="127"/>
      <c r="D42" s="151"/>
      <c r="E42" s="151"/>
      <c r="F42" s="151"/>
      <c r="G42" s="5" t="s">
        <v>327</v>
      </c>
    </row>
    <row r="43" spans="3:7" ht="15.5" x14ac:dyDescent="0.3">
      <c r="C43" s="125" t="s">
        <v>36</v>
      </c>
      <c r="D43" s="149">
        <v>921</v>
      </c>
      <c r="E43" s="149">
        <v>4.5499999999999997E-8</v>
      </c>
      <c r="F43" s="149">
        <v>460</v>
      </c>
      <c r="G43" s="7">
        <v>7.82</v>
      </c>
    </row>
    <row r="44" spans="3:7" ht="15.5" x14ac:dyDescent="0.3">
      <c r="C44" s="126"/>
      <c r="D44" s="150"/>
      <c r="E44" s="150"/>
      <c r="F44" s="150"/>
      <c r="G44" s="4" t="s">
        <v>326</v>
      </c>
    </row>
    <row r="45" spans="3:7" ht="16" thickBot="1" x14ac:dyDescent="0.35">
      <c r="C45" s="127"/>
      <c r="D45" s="151"/>
      <c r="E45" s="151"/>
      <c r="F45" s="151"/>
      <c r="G45" s="5" t="s">
        <v>327</v>
      </c>
    </row>
    <row r="46" spans="3:7" ht="15.5" x14ac:dyDescent="0.35">
      <c r="C46" s="12"/>
      <c r="D46" s="12"/>
      <c r="E46" s="12"/>
      <c r="F46" s="12"/>
      <c r="G46" s="12"/>
    </row>
  </sheetData>
  <mergeCells count="48">
    <mergeCell ref="B3:H3"/>
    <mergeCell ref="B5:H5"/>
    <mergeCell ref="B7:H7"/>
    <mergeCell ref="C43:C45"/>
    <mergeCell ref="D43:D45"/>
    <mergeCell ref="E43:E45"/>
    <mergeCell ref="F43:F45"/>
    <mergeCell ref="C37:C39"/>
    <mergeCell ref="D37:D39"/>
    <mergeCell ref="E37:E39"/>
    <mergeCell ref="F37:F39"/>
    <mergeCell ref="C40:C42"/>
    <mergeCell ref="D40:D42"/>
    <mergeCell ref="E40:E42"/>
    <mergeCell ref="F40:F42"/>
    <mergeCell ref="C31:C33"/>
    <mergeCell ref="D31:D33"/>
    <mergeCell ref="E31:E33"/>
    <mergeCell ref="F31:F33"/>
    <mergeCell ref="C34:C36"/>
    <mergeCell ref="D34:D36"/>
    <mergeCell ref="E34:E36"/>
    <mergeCell ref="F34:F36"/>
    <mergeCell ref="C25:C27"/>
    <mergeCell ref="D25:D27"/>
    <mergeCell ref="E25:E27"/>
    <mergeCell ref="F25:F27"/>
    <mergeCell ref="C28:C30"/>
    <mergeCell ref="D28:D30"/>
    <mergeCell ref="E28:E30"/>
    <mergeCell ref="F28:F30"/>
    <mergeCell ref="C19:C21"/>
    <mergeCell ref="D19:D21"/>
    <mergeCell ref="E19:E21"/>
    <mergeCell ref="F19:F21"/>
    <mergeCell ref="C22:C24"/>
    <mergeCell ref="D22:D24"/>
    <mergeCell ref="E22:E24"/>
    <mergeCell ref="F22:F24"/>
    <mergeCell ref="C16:C18"/>
    <mergeCell ref="D16:D18"/>
    <mergeCell ref="E16:E18"/>
    <mergeCell ref="F16:F18"/>
    <mergeCell ref="C11:C12"/>
    <mergeCell ref="C13:C15"/>
    <mergeCell ref="D13:D15"/>
    <mergeCell ref="E13:E15"/>
    <mergeCell ref="F13:F1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G44"/>
  <sheetViews>
    <sheetView showGridLines="0" workbookViewId="0">
      <selection activeCell="B8" sqref="B8"/>
    </sheetView>
  </sheetViews>
  <sheetFormatPr baseColWidth="10" defaultColWidth="12.81640625" defaultRowHeight="13" x14ac:dyDescent="0.3"/>
  <cols>
    <col min="1" max="3" width="12.81640625" style="70"/>
    <col min="4" max="4" width="18" style="70" customWidth="1"/>
    <col min="5" max="5" width="17.7265625" style="70" customWidth="1"/>
    <col min="6" max="6" width="16.7265625" style="70" customWidth="1"/>
    <col min="7" max="16384" width="12.81640625" style="70"/>
  </cols>
  <sheetData>
    <row r="2" spans="2:7" ht="24" x14ac:dyDescent="0.65">
      <c r="B2" s="85" t="s">
        <v>475</v>
      </c>
    </row>
    <row r="3" spans="2:7" ht="77.25" customHeight="1" x14ac:dyDescent="0.3">
      <c r="B3" s="154" t="s">
        <v>479</v>
      </c>
      <c r="C3" s="155"/>
      <c r="D3" s="155"/>
      <c r="E3" s="155"/>
      <c r="F3" s="155"/>
      <c r="G3" s="155"/>
    </row>
    <row r="4" spans="2:7" ht="30" customHeight="1" x14ac:dyDescent="0.5">
      <c r="B4" s="85"/>
    </row>
    <row r="5" spans="2:7" ht="37.5" customHeight="1" x14ac:dyDescent="0.5">
      <c r="B5" s="85"/>
    </row>
    <row r="6" spans="2:7" ht="30" customHeight="1" x14ac:dyDescent="0.35">
      <c r="B6" s="152" t="s">
        <v>480</v>
      </c>
      <c r="C6" s="153"/>
      <c r="D6" s="153"/>
      <c r="E6" s="153"/>
      <c r="F6" s="153"/>
      <c r="G6" s="153"/>
    </row>
    <row r="7" spans="2:7" ht="18.75" customHeight="1" x14ac:dyDescent="0.3">
      <c r="C7" s="8"/>
      <c r="D7" s="8"/>
      <c r="E7" s="8"/>
      <c r="F7" s="8"/>
    </row>
    <row r="8" spans="2:7" ht="12.75" customHeight="1" x14ac:dyDescent="0.3">
      <c r="B8" s="93" t="s">
        <v>513</v>
      </c>
      <c r="C8" s="8"/>
      <c r="D8" s="8"/>
      <c r="E8" s="8"/>
      <c r="F8" s="8"/>
    </row>
    <row r="9" spans="2:7" ht="13.5" thickBot="1" x14ac:dyDescent="0.35"/>
    <row r="10" spans="2:7" ht="17.5" x14ac:dyDescent="0.3">
      <c r="B10" s="147" t="s">
        <v>0</v>
      </c>
      <c r="C10" s="147" t="s">
        <v>363</v>
      </c>
      <c r="D10" s="147" t="s">
        <v>364</v>
      </c>
      <c r="E10" s="33" t="s">
        <v>328</v>
      </c>
      <c r="F10" s="33" t="s">
        <v>329</v>
      </c>
    </row>
    <row r="11" spans="2:7" ht="18" thickBot="1" x14ac:dyDescent="0.35">
      <c r="B11" s="148"/>
      <c r="C11" s="148"/>
      <c r="D11" s="148"/>
      <c r="E11" s="72" t="s">
        <v>272</v>
      </c>
      <c r="F11" s="72" t="s">
        <v>272</v>
      </c>
    </row>
    <row r="12" spans="2:7" ht="15.5" x14ac:dyDescent="0.3">
      <c r="B12" s="125" t="s">
        <v>1</v>
      </c>
      <c r="C12" s="142" t="s">
        <v>2</v>
      </c>
      <c r="D12" s="142">
        <v>0.99804000000000004</v>
      </c>
      <c r="E12" s="142" t="s">
        <v>2</v>
      </c>
      <c r="F12" s="6">
        <v>1.9599999999999999E-2</v>
      </c>
    </row>
    <row r="13" spans="2:7" ht="15.5" x14ac:dyDescent="0.3">
      <c r="B13" s="126"/>
      <c r="C13" s="143"/>
      <c r="D13" s="143"/>
      <c r="E13" s="143"/>
      <c r="F13" s="4" t="s">
        <v>347</v>
      </c>
    </row>
    <row r="14" spans="2:7" ht="16" thickBot="1" x14ac:dyDescent="0.35">
      <c r="B14" s="127"/>
      <c r="C14" s="144"/>
      <c r="D14" s="144"/>
      <c r="E14" s="144"/>
      <c r="F14" s="5" t="s">
        <v>330</v>
      </c>
    </row>
    <row r="15" spans="2:7" ht="15.5" x14ac:dyDescent="0.3">
      <c r="B15" s="125" t="s">
        <v>5</v>
      </c>
      <c r="C15" s="142" t="s">
        <v>2</v>
      </c>
      <c r="D15" s="142">
        <v>0.99709000000000003</v>
      </c>
      <c r="E15" s="142" t="s">
        <v>2</v>
      </c>
      <c r="F15" s="6">
        <v>2.7099999999999999E-2</v>
      </c>
    </row>
    <row r="16" spans="2:7" ht="15.5" x14ac:dyDescent="0.3">
      <c r="B16" s="126"/>
      <c r="C16" s="143"/>
      <c r="D16" s="143"/>
      <c r="E16" s="143"/>
      <c r="F16" s="4" t="s">
        <v>348</v>
      </c>
    </row>
    <row r="17" spans="2:6" ht="16" thickBot="1" x14ac:dyDescent="0.35">
      <c r="B17" s="127"/>
      <c r="C17" s="144"/>
      <c r="D17" s="144"/>
      <c r="E17" s="144"/>
      <c r="F17" s="5" t="s">
        <v>331</v>
      </c>
    </row>
    <row r="18" spans="2:6" ht="15.5" x14ac:dyDescent="0.3">
      <c r="B18" s="125" t="s">
        <v>8</v>
      </c>
      <c r="C18" s="142">
        <v>0.99670000000000003</v>
      </c>
      <c r="D18" s="142">
        <v>0.99619999999999997</v>
      </c>
      <c r="E18" s="6">
        <v>2.9499999999999998E-2</v>
      </c>
      <c r="F18" s="6">
        <v>3.4000000000000002E-2</v>
      </c>
    </row>
    <row r="19" spans="2:6" ht="15.5" x14ac:dyDescent="0.3">
      <c r="B19" s="126"/>
      <c r="C19" s="143"/>
      <c r="D19" s="143"/>
      <c r="E19" s="4" t="s">
        <v>349</v>
      </c>
      <c r="F19" s="4" t="s">
        <v>350</v>
      </c>
    </row>
    <row r="20" spans="2:6" ht="16" thickBot="1" x14ac:dyDescent="0.35">
      <c r="B20" s="127"/>
      <c r="C20" s="144"/>
      <c r="D20" s="144"/>
      <c r="E20" s="5" t="s">
        <v>351</v>
      </c>
      <c r="F20" s="5" t="s">
        <v>332</v>
      </c>
    </row>
    <row r="21" spans="2:6" ht="15.5" x14ac:dyDescent="0.3">
      <c r="B21" s="125" t="s">
        <v>13</v>
      </c>
      <c r="C21" s="142">
        <v>0.99624000000000001</v>
      </c>
      <c r="D21" s="142">
        <v>0.99419999999999997</v>
      </c>
      <c r="E21" s="6">
        <v>3.1099999999999999E-2</v>
      </c>
      <c r="F21" s="6">
        <v>4.8099999999999997E-2</v>
      </c>
    </row>
    <row r="22" spans="2:6" ht="15.5" x14ac:dyDescent="0.3">
      <c r="B22" s="126"/>
      <c r="C22" s="143"/>
      <c r="D22" s="143"/>
      <c r="E22" s="4" t="s">
        <v>352</v>
      </c>
      <c r="F22" s="4" t="s">
        <v>353</v>
      </c>
    </row>
    <row r="23" spans="2:6" ht="16" thickBot="1" x14ac:dyDescent="0.35">
      <c r="B23" s="127"/>
      <c r="C23" s="144"/>
      <c r="D23" s="144"/>
      <c r="E23" s="5" t="s">
        <v>333</v>
      </c>
      <c r="F23" s="5" t="s">
        <v>334</v>
      </c>
    </row>
    <row r="24" spans="2:6" ht="15.5" x14ac:dyDescent="0.3">
      <c r="B24" s="125" t="s">
        <v>16</v>
      </c>
      <c r="C24" s="142" t="s">
        <v>2</v>
      </c>
      <c r="D24" s="142">
        <v>0.99358999999999997</v>
      </c>
      <c r="E24" s="142" t="s">
        <v>2</v>
      </c>
      <c r="F24" s="6">
        <v>5.5199999999999999E-2</v>
      </c>
    </row>
    <row r="25" spans="2:6" ht="15.5" x14ac:dyDescent="0.3">
      <c r="B25" s="126"/>
      <c r="C25" s="143"/>
      <c r="D25" s="143"/>
      <c r="E25" s="143"/>
      <c r="F25" s="4" t="s">
        <v>354</v>
      </c>
    </row>
    <row r="26" spans="2:6" ht="16" thickBot="1" x14ac:dyDescent="0.35">
      <c r="B26" s="127"/>
      <c r="C26" s="144"/>
      <c r="D26" s="144"/>
      <c r="E26" s="144"/>
      <c r="F26" s="5" t="s">
        <v>335</v>
      </c>
    </row>
    <row r="27" spans="2:6" ht="15.5" x14ac:dyDescent="0.3">
      <c r="B27" s="125" t="s">
        <v>19</v>
      </c>
      <c r="C27" s="142">
        <v>0.99626999999999999</v>
      </c>
      <c r="D27" s="142">
        <v>0.99580000000000002</v>
      </c>
      <c r="E27" s="6">
        <v>3.1199999999999999E-2</v>
      </c>
      <c r="F27" s="6">
        <v>3.5099999999999999E-2</v>
      </c>
    </row>
    <row r="28" spans="2:6" ht="15.5" x14ac:dyDescent="0.3">
      <c r="B28" s="126"/>
      <c r="C28" s="143"/>
      <c r="D28" s="143"/>
      <c r="E28" s="4" t="s">
        <v>355</v>
      </c>
      <c r="F28" s="4" t="s">
        <v>356</v>
      </c>
    </row>
    <row r="29" spans="2:6" ht="16" thickBot="1" x14ac:dyDescent="0.35">
      <c r="B29" s="127"/>
      <c r="C29" s="144"/>
      <c r="D29" s="144"/>
      <c r="E29" s="5" t="s">
        <v>336</v>
      </c>
      <c r="F29" s="5" t="s">
        <v>337</v>
      </c>
    </row>
    <row r="30" spans="2:6" ht="15.5" x14ac:dyDescent="0.3">
      <c r="B30" s="125" t="s">
        <v>22</v>
      </c>
      <c r="C30" s="142">
        <v>0.99531999999999998</v>
      </c>
      <c r="D30" s="142">
        <v>0.99450000000000005</v>
      </c>
      <c r="E30" s="6">
        <v>3.8100000000000002E-2</v>
      </c>
      <c r="F30" s="6">
        <v>4.4999999999999998E-2</v>
      </c>
    </row>
    <row r="31" spans="2:6" ht="15.5" x14ac:dyDescent="0.3">
      <c r="B31" s="126"/>
      <c r="C31" s="143"/>
      <c r="D31" s="143"/>
      <c r="E31" s="4" t="s">
        <v>350</v>
      </c>
      <c r="F31" s="4" t="s">
        <v>357</v>
      </c>
    </row>
    <row r="32" spans="2:6" ht="16" thickBot="1" x14ac:dyDescent="0.35">
      <c r="B32" s="127"/>
      <c r="C32" s="144"/>
      <c r="D32" s="144"/>
      <c r="E32" s="5" t="s">
        <v>338</v>
      </c>
      <c r="F32" s="5" t="s">
        <v>339</v>
      </c>
    </row>
    <row r="33" spans="2:6" ht="15.5" x14ac:dyDescent="0.3">
      <c r="B33" s="125" t="s">
        <v>27</v>
      </c>
      <c r="C33" s="142" t="s">
        <v>2</v>
      </c>
      <c r="D33" s="142">
        <v>0.99555000000000005</v>
      </c>
      <c r="E33" s="142" t="s">
        <v>2</v>
      </c>
      <c r="F33" s="6">
        <v>3.3500000000000002E-2</v>
      </c>
    </row>
    <row r="34" spans="2:6" ht="15.5" x14ac:dyDescent="0.3">
      <c r="B34" s="126"/>
      <c r="C34" s="143"/>
      <c r="D34" s="143"/>
      <c r="E34" s="143"/>
      <c r="F34" s="4" t="s">
        <v>358</v>
      </c>
    </row>
    <row r="35" spans="2:6" ht="16" thickBot="1" x14ac:dyDescent="0.35">
      <c r="B35" s="127"/>
      <c r="C35" s="144"/>
      <c r="D35" s="144"/>
      <c r="E35" s="144"/>
      <c r="F35" s="5" t="s">
        <v>340</v>
      </c>
    </row>
    <row r="36" spans="2:6" ht="15.5" x14ac:dyDescent="0.3">
      <c r="B36" s="125" t="s">
        <v>30</v>
      </c>
      <c r="C36" s="142">
        <v>0.99370000000000003</v>
      </c>
      <c r="D36" s="142">
        <v>0.99399999999999999</v>
      </c>
      <c r="E36" s="6">
        <v>5.1299999999999998E-2</v>
      </c>
      <c r="F36" s="6">
        <v>4.9200000000000001E-2</v>
      </c>
    </row>
    <row r="37" spans="2:6" ht="15.5" x14ac:dyDescent="0.3">
      <c r="B37" s="126"/>
      <c r="C37" s="143"/>
      <c r="D37" s="143"/>
      <c r="E37" s="4" t="s">
        <v>341</v>
      </c>
      <c r="F37" s="4" t="s">
        <v>359</v>
      </c>
    </row>
    <row r="38" spans="2:6" ht="16" thickBot="1" x14ac:dyDescent="0.35">
      <c r="B38" s="127"/>
      <c r="C38" s="144"/>
      <c r="D38" s="144"/>
      <c r="E38" s="5" t="s">
        <v>342</v>
      </c>
      <c r="F38" s="5" t="s">
        <v>343</v>
      </c>
    </row>
    <row r="39" spans="2:6" ht="15.5" x14ac:dyDescent="0.3">
      <c r="B39" s="125" t="s">
        <v>33</v>
      </c>
      <c r="C39" s="142">
        <v>0.99531999999999998</v>
      </c>
      <c r="D39" s="142">
        <v>0.999</v>
      </c>
      <c r="E39" s="6">
        <v>3.6600000000000001E-2</v>
      </c>
      <c r="F39" s="6">
        <v>7.5100000000000002E-3</v>
      </c>
    </row>
    <row r="40" spans="2:6" ht="15.5" x14ac:dyDescent="0.3">
      <c r="B40" s="126"/>
      <c r="C40" s="143"/>
      <c r="D40" s="143"/>
      <c r="E40" s="4" t="s">
        <v>360</v>
      </c>
      <c r="F40" s="4" t="s">
        <v>361</v>
      </c>
    </row>
    <row r="41" spans="2:6" ht="16" thickBot="1" x14ac:dyDescent="0.35">
      <c r="B41" s="127"/>
      <c r="C41" s="144"/>
      <c r="D41" s="144"/>
      <c r="E41" s="5" t="s">
        <v>344</v>
      </c>
      <c r="F41" s="5" t="s">
        <v>345</v>
      </c>
    </row>
    <row r="42" spans="2:6" ht="15.5" x14ac:dyDescent="0.3">
      <c r="B42" s="125" t="s">
        <v>36</v>
      </c>
      <c r="C42" s="142" t="s">
        <v>2</v>
      </c>
      <c r="D42" s="142">
        <v>0.99726999999999999</v>
      </c>
      <c r="E42" s="142" t="s">
        <v>2</v>
      </c>
      <c r="F42" s="6">
        <v>2.1299999999999999E-2</v>
      </c>
    </row>
    <row r="43" spans="2:6" ht="15.5" x14ac:dyDescent="0.3">
      <c r="B43" s="126"/>
      <c r="C43" s="143"/>
      <c r="D43" s="143"/>
      <c r="E43" s="143"/>
      <c r="F43" s="4" t="s">
        <v>362</v>
      </c>
    </row>
    <row r="44" spans="2:6" ht="16" thickBot="1" x14ac:dyDescent="0.35">
      <c r="B44" s="127"/>
      <c r="C44" s="144"/>
      <c r="D44" s="144"/>
      <c r="E44" s="144"/>
      <c r="F44" s="5" t="s">
        <v>346</v>
      </c>
    </row>
  </sheetData>
  <mergeCells count="43">
    <mergeCell ref="B3:G3"/>
    <mergeCell ref="B6:G6"/>
    <mergeCell ref="E42:E44"/>
    <mergeCell ref="B39:B41"/>
    <mergeCell ref="C39:C41"/>
    <mergeCell ref="D39:D41"/>
    <mergeCell ref="B42:B44"/>
    <mergeCell ref="C42:C44"/>
    <mergeCell ref="D42:D44"/>
    <mergeCell ref="B33:B35"/>
    <mergeCell ref="C33:C35"/>
    <mergeCell ref="D33:D35"/>
    <mergeCell ref="E33:E35"/>
    <mergeCell ref="B36:B38"/>
    <mergeCell ref="C36:C38"/>
    <mergeCell ref="D36:D38"/>
    <mergeCell ref="E24:E26"/>
    <mergeCell ref="B27:B29"/>
    <mergeCell ref="C27:C29"/>
    <mergeCell ref="D27:D29"/>
    <mergeCell ref="B30:B32"/>
    <mergeCell ref="C30:C32"/>
    <mergeCell ref="D30:D32"/>
    <mergeCell ref="B21:B23"/>
    <mergeCell ref="C21:C23"/>
    <mergeCell ref="D21:D23"/>
    <mergeCell ref="B24:B26"/>
    <mergeCell ref="C24:C26"/>
    <mergeCell ref="D24:D26"/>
    <mergeCell ref="E12:E14"/>
    <mergeCell ref="B15:B17"/>
    <mergeCell ref="C15:C17"/>
    <mergeCell ref="D15:D17"/>
    <mergeCell ref="E15:E17"/>
    <mergeCell ref="B18:B20"/>
    <mergeCell ref="C18:C20"/>
    <mergeCell ref="D18:D20"/>
    <mergeCell ref="B10:B11"/>
    <mergeCell ref="C10:C11"/>
    <mergeCell ref="D10:D11"/>
    <mergeCell ref="B12:B14"/>
    <mergeCell ref="C12:C14"/>
    <mergeCell ref="D12:D1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H21"/>
  <sheetViews>
    <sheetView showGridLines="0" workbookViewId="0">
      <selection activeCell="B7" sqref="B7"/>
    </sheetView>
  </sheetViews>
  <sheetFormatPr baseColWidth="10" defaultColWidth="12.81640625" defaultRowHeight="13" x14ac:dyDescent="0.3"/>
  <cols>
    <col min="1" max="16384" width="12.81640625" style="70"/>
  </cols>
  <sheetData>
    <row r="2" spans="2:8" ht="24" x14ac:dyDescent="0.65">
      <c r="B2" s="85" t="s">
        <v>481</v>
      </c>
    </row>
    <row r="3" spans="2:8" ht="111.75" customHeight="1" x14ac:dyDescent="0.3">
      <c r="B3" s="154" t="s">
        <v>482</v>
      </c>
      <c r="C3" s="155"/>
      <c r="D3" s="155"/>
      <c r="E3" s="155"/>
      <c r="F3" s="155"/>
      <c r="G3" s="155"/>
      <c r="H3" s="155"/>
    </row>
    <row r="4" spans="2:8" ht="31.5" customHeight="1" x14ac:dyDescent="0.3">
      <c r="B4" s="87"/>
      <c r="C4" s="88"/>
      <c r="D4" s="88"/>
      <c r="E4" s="88"/>
      <c r="F4" s="88"/>
      <c r="G4" s="88"/>
      <c r="H4" s="88"/>
    </row>
    <row r="5" spans="2:8" ht="94.5" customHeight="1" x14ac:dyDescent="0.3">
      <c r="B5" s="154" t="s">
        <v>484</v>
      </c>
      <c r="C5" s="155"/>
      <c r="D5" s="155"/>
      <c r="E5" s="155"/>
      <c r="F5" s="155"/>
      <c r="G5" s="155"/>
      <c r="H5" s="155"/>
    </row>
    <row r="6" spans="2:8" ht="14.5" x14ac:dyDescent="0.3">
      <c r="B6" s="86"/>
    </row>
    <row r="7" spans="2:8" ht="14.25" customHeight="1" x14ac:dyDescent="0.3">
      <c r="B7" s="94" t="s">
        <v>514</v>
      </c>
      <c r="C7" s="82"/>
      <c r="D7" s="82"/>
      <c r="E7" s="82"/>
      <c r="F7" s="82"/>
      <c r="G7" s="82"/>
    </row>
    <row r="8" spans="2:8" ht="13.5" thickBot="1" x14ac:dyDescent="0.35"/>
    <row r="9" spans="2:8" ht="17.5" x14ac:dyDescent="0.3">
      <c r="B9" s="128" t="s">
        <v>0</v>
      </c>
      <c r="C9" s="74" t="s">
        <v>365</v>
      </c>
      <c r="D9" s="32" t="s">
        <v>366</v>
      </c>
      <c r="E9" s="76" t="s">
        <v>367</v>
      </c>
    </row>
    <row r="10" spans="2:8" ht="18" thickBot="1" x14ac:dyDescent="0.35">
      <c r="B10" s="129"/>
      <c r="C10" s="75" t="s">
        <v>265</v>
      </c>
      <c r="D10" s="46" t="s">
        <v>267</v>
      </c>
      <c r="E10" s="79" t="s">
        <v>272</v>
      </c>
    </row>
    <row r="11" spans="2:8" ht="15.5" x14ac:dyDescent="0.3">
      <c r="B11" s="42" t="s">
        <v>1</v>
      </c>
      <c r="C11" s="61">
        <v>2.4499999999999998E-7</v>
      </c>
      <c r="D11" s="14">
        <v>3530000</v>
      </c>
      <c r="E11" s="77">
        <v>2.0409999999999998E-3</v>
      </c>
    </row>
    <row r="12" spans="2:8" ht="15.5" x14ac:dyDescent="0.3">
      <c r="B12" s="42" t="s">
        <v>5</v>
      </c>
      <c r="C12" s="61">
        <v>2.4400000000000001E-7</v>
      </c>
      <c r="D12" s="14">
        <v>3530000</v>
      </c>
      <c r="E12" s="77">
        <v>2.0370000000000002E-3</v>
      </c>
    </row>
    <row r="13" spans="2:8" ht="15.5" x14ac:dyDescent="0.3">
      <c r="B13" s="42" t="s">
        <v>8</v>
      </c>
      <c r="C13" s="61">
        <v>2.4400000000000001E-7</v>
      </c>
      <c r="D13" s="14">
        <v>3540000</v>
      </c>
      <c r="E13" s="77">
        <v>2.0349999999999999E-3</v>
      </c>
    </row>
    <row r="14" spans="2:8" ht="15.5" x14ac:dyDescent="0.3">
      <c r="B14" s="42" t="s">
        <v>13</v>
      </c>
      <c r="C14" s="61">
        <v>2.4400000000000001E-7</v>
      </c>
      <c r="D14" s="14">
        <v>3550000</v>
      </c>
      <c r="E14" s="77">
        <v>2.0309999999999998E-3</v>
      </c>
    </row>
    <row r="15" spans="2:8" ht="15.5" x14ac:dyDescent="0.3">
      <c r="B15" s="42" t="s">
        <v>16</v>
      </c>
      <c r="C15" s="61">
        <v>2.4400000000000001E-7</v>
      </c>
      <c r="D15" s="14">
        <v>3540000</v>
      </c>
      <c r="E15" s="77">
        <v>2.0330000000000001E-3</v>
      </c>
    </row>
    <row r="16" spans="2:8" ht="15.5" x14ac:dyDescent="0.3">
      <c r="B16" s="42" t="s">
        <v>19</v>
      </c>
      <c r="C16" s="61">
        <v>2.4400000000000001E-7</v>
      </c>
      <c r="D16" s="14">
        <v>3540000</v>
      </c>
      <c r="E16" s="77">
        <v>2.032E-3</v>
      </c>
    </row>
    <row r="17" spans="2:5" ht="15.5" x14ac:dyDescent="0.3">
      <c r="B17" s="42" t="s">
        <v>22</v>
      </c>
      <c r="C17" s="61">
        <v>2.4299999999999999E-7</v>
      </c>
      <c r="D17" s="14">
        <v>3550000</v>
      </c>
      <c r="E17" s="77">
        <v>2.0300000000000001E-3</v>
      </c>
    </row>
    <row r="18" spans="2:5" ht="15.5" x14ac:dyDescent="0.3">
      <c r="B18" s="42" t="s">
        <v>27</v>
      </c>
      <c r="C18" s="61">
        <v>2.4299999999999999E-7</v>
      </c>
      <c r="D18" s="14">
        <v>3560000</v>
      </c>
      <c r="E18" s="77">
        <v>2.0249999999999999E-3</v>
      </c>
    </row>
    <row r="19" spans="2:5" ht="15.5" x14ac:dyDescent="0.3">
      <c r="B19" s="42" t="s">
        <v>30</v>
      </c>
      <c r="C19" s="61">
        <v>2.4299999999999999E-7</v>
      </c>
      <c r="D19" s="14">
        <v>3550000</v>
      </c>
      <c r="E19" s="77">
        <v>2.0300000000000001E-3</v>
      </c>
    </row>
    <row r="20" spans="2:5" ht="15.5" x14ac:dyDescent="0.3">
      <c r="B20" s="42" t="s">
        <v>33</v>
      </c>
      <c r="C20" s="61">
        <v>2.4299999999999999E-7</v>
      </c>
      <c r="D20" s="14">
        <v>3550000</v>
      </c>
      <c r="E20" s="77">
        <v>2.0270000000000002E-3</v>
      </c>
    </row>
    <row r="21" spans="2:5" ht="16" thickBot="1" x14ac:dyDescent="0.35">
      <c r="B21" s="43" t="s">
        <v>36</v>
      </c>
      <c r="C21" s="69">
        <v>2.4299999999999999E-7</v>
      </c>
      <c r="D21" s="45">
        <v>3550000</v>
      </c>
      <c r="E21" s="78">
        <v>2.0270000000000002E-3</v>
      </c>
    </row>
  </sheetData>
  <mergeCells count="3">
    <mergeCell ref="B9:B10"/>
    <mergeCell ref="B3:H3"/>
    <mergeCell ref="B5:H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22"/>
  <sheetViews>
    <sheetView showGridLines="0" workbookViewId="0">
      <selection activeCell="B8" sqref="B8"/>
    </sheetView>
  </sheetViews>
  <sheetFormatPr baseColWidth="10" defaultColWidth="12.81640625" defaultRowHeight="13" x14ac:dyDescent="0.3"/>
  <cols>
    <col min="1" max="2" width="12.81640625" style="70"/>
    <col min="3" max="3" width="11.7265625" style="70" bestFit="1" customWidth="1"/>
    <col min="4" max="4" width="17.453125" style="70" bestFit="1" customWidth="1"/>
    <col min="5" max="5" width="12.81640625" style="70"/>
    <col min="6" max="6" width="16.26953125" style="70" customWidth="1"/>
    <col min="7" max="16384" width="12.81640625" style="70"/>
  </cols>
  <sheetData>
    <row r="2" spans="2:8" ht="24" x14ac:dyDescent="0.65">
      <c r="B2" s="85" t="s">
        <v>485</v>
      </c>
    </row>
    <row r="3" spans="2:8" ht="97.5" customHeight="1" x14ac:dyDescent="0.3">
      <c r="B3" s="154" t="s">
        <v>486</v>
      </c>
      <c r="C3" s="155"/>
      <c r="D3" s="155"/>
      <c r="E3" s="155"/>
      <c r="F3" s="155"/>
      <c r="G3" s="155"/>
      <c r="H3" s="155"/>
    </row>
    <row r="4" spans="2:8" ht="43.5" customHeight="1" x14ac:dyDescent="0.3">
      <c r="C4" s="8"/>
      <c r="D4" s="8"/>
      <c r="E4" s="8"/>
      <c r="F4" s="8"/>
    </row>
    <row r="5" spans="2:8" ht="43.5" customHeight="1" x14ac:dyDescent="0.3">
      <c r="C5" s="8"/>
      <c r="D5" s="8"/>
      <c r="E5" s="8"/>
      <c r="F5" s="8"/>
    </row>
    <row r="6" spans="2:8" ht="15.5" x14ac:dyDescent="0.35">
      <c r="B6" s="81" t="s">
        <v>483</v>
      </c>
      <c r="C6" s="8"/>
      <c r="D6" s="8"/>
      <c r="E6" s="8"/>
      <c r="F6" s="8"/>
    </row>
    <row r="7" spans="2:8" ht="12.75" customHeight="1" x14ac:dyDescent="0.3">
      <c r="B7" s="8"/>
      <c r="C7" s="8"/>
      <c r="D7" s="8"/>
      <c r="E7" s="8"/>
      <c r="F7" s="8"/>
    </row>
    <row r="8" spans="2:8" ht="18" thickBot="1" x14ac:dyDescent="0.4">
      <c r="B8" s="93" t="s">
        <v>515</v>
      </c>
      <c r="C8" s="12"/>
      <c r="D8" s="12"/>
      <c r="E8" s="12"/>
      <c r="F8" s="12"/>
    </row>
    <row r="9" spans="2:8" ht="17.5" x14ac:dyDescent="0.3">
      <c r="B9" s="128" t="s">
        <v>0</v>
      </c>
      <c r="C9" s="132" t="s">
        <v>368</v>
      </c>
      <c r="D9" s="139" t="s">
        <v>369</v>
      </c>
      <c r="E9" s="74" t="s">
        <v>370</v>
      </c>
      <c r="F9" s="33" t="s">
        <v>371</v>
      </c>
    </row>
    <row r="10" spans="2:8" ht="18" thickBot="1" x14ac:dyDescent="0.35">
      <c r="B10" s="129"/>
      <c r="C10" s="133"/>
      <c r="D10" s="140"/>
      <c r="E10" s="75" t="s">
        <v>272</v>
      </c>
      <c r="F10" s="72" t="s">
        <v>272</v>
      </c>
    </row>
    <row r="11" spans="2:8" ht="15.5" x14ac:dyDescent="0.3">
      <c r="B11" s="42" t="s">
        <v>1</v>
      </c>
      <c r="C11" s="22" t="s">
        <v>2</v>
      </c>
      <c r="D11" s="19">
        <v>0.09</v>
      </c>
      <c r="E11" s="22" t="s">
        <v>2</v>
      </c>
      <c r="F11" s="6">
        <v>1.8500000000000001E-3</v>
      </c>
    </row>
    <row r="12" spans="2:8" ht="15.5" x14ac:dyDescent="0.3">
      <c r="B12" s="42" t="s">
        <v>5</v>
      </c>
      <c r="C12" s="22" t="s">
        <v>2</v>
      </c>
      <c r="D12" s="19">
        <v>7.0000000000000007E-2</v>
      </c>
      <c r="E12" s="22" t="s">
        <v>2</v>
      </c>
      <c r="F12" s="6">
        <v>1.9E-3</v>
      </c>
    </row>
    <row r="13" spans="2:8" ht="15.5" x14ac:dyDescent="0.3">
      <c r="B13" s="42" t="s">
        <v>8</v>
      </c>
      <c r="C13" s="22">
        <v>0.06</v>
      </c>
      <c r="D13" s="19">
        <v>0.06</v>
      </c>
      <c r="E13" s="59">
        <v>1.9E-3</v>
      </c>
      <c r="F13" s="6">
        <v>1.92E-3</v>
      </c>
    </row>
    <row r="14" spans="2:8" ht="15.5" x14ac:dyDescent="0.3">
      <c r="B14" s="42" t="s">
        <v>13</v>
      </c>
      <c r="C14" s="22">
        <v>0.06</v>
      </c>
      <c r="D14" s="19">
        <v>0.04</v>
      </c>
      <c r="E14" s="59">
        <v>1.91E-3</v>
      </c>
      <c r="F14" s="6">
        <v>1.9499999999999999E-3</v>
      </c>
    </row>
    <row r="15" spans="2:8" ht="15.5" x14ac:dyDescent="0.3">
      <c r="B15" s="42" t="s">
        <v>16</v>
      </c>
      <c r="C15" s="22" t="s">
        <v>2</v>
      </c>
      <c r="D15" s="19">
        <v>0.03</v>
      </c>
      <c r="E15" s="22" t="s">
        <v>2</v>
      </c>
      <c r="F15" s="6">
        <v>1.73E-3</v>
      </c>
    </row>
    <row r="16" spans="2:8" ht="15.5" x14ac:dyDescent="0.3">
      <c r="B16" s="42" t="s">
        <v>19</v>
      </c>
      <c r="C16" s="22">
        <v>0.06</v>
      </c>
      <c r="D16" s="19">
        <v>0.05</v>
      </c>
      <c r="E16" s="59">
        <v>1.91E-3</v>
      </c>
      <c r="F16" s="6">
        <v>1.92E-3</v>
      </c>
    </row>
    <row r="17" spans="2:6" ht="15.5" x14ac:dyDescent="0.3">
      <c r="B17" s="42" t="s">
        <v>22</v>
      </c>
      <c r="C17" s="22">
        <v>0.05</v>
      </c>
      <c r="D17" s="19">
        <v>0.04</v>
      </c>
      <c r="E17" s="59">
        <v>1.9300000000000001E-3</v>
      </c>
      <c r="F17" s="6">
        <v>1.9400000000000001E-3</v>
      </c>
    </row>
    <row r="18" spans="2:6" ht="15.5" x14ac:dyDescent="0.3">
      <c r="B18" s="42" t="s">
        <v>27</v>
      </c>
      <c r="C18" s="22" t="s">
        <v>2</v>
      </c>
      <c r="D18" s="19">
        <v>0.06</v>
      </c>
      <c r="E18" s="22" t="s">
        <v>2</v>
      </c>
      <c r="F18" s="6">
        <v>1.91E-3</v>
      </c>
    </row>
    <row r="19" spans="2:6" ht="15.5" x14ac:dyDescent="0.3">
      <c r="B19" s="42" t="s">
        <v>30</v>
      </c>
      <c r="C19" s="22">
        <v>0.04</v>
      </c>
      <c r="D19" s="19">
        <v>0.04</v>
      </c>
      <c r="E19" s="59">
        <v>1.9499999999999999E-3</v>
      </c>
      <c r="F19" s="6">
        <v>1.9499999999999999E-3</v>
      </c>
    </row>
    <row r="20" spans="2:6" ht="15.5" x14ac:dyDescent="0.3">
      <c r="B20" s="42" t="s">
        <v>33</v>
      </c>
      <c r="C20" s="22">
        <v>0.05</v>
      </c>
      <c r="D20" s="19">
        <v>0.25</v>
      </c>
      <c r="E20" s="59">
        <v>1.92E-3</v>
      </c>
      <c r="F20" s="6">
        <v>1.8699999999999999E-3</v>
      </c>
    </row>
    <row r="21" spans="2:6" ht="16" thickBot="1" x14ac:dyDescent="0.35">
      <c r="B21" s="43" t="s">
        <v>36</v>
      </c>
      <c r="C21" s="29" t="s">
        <v>2</v>
      </c>
      <c r="D21" s="73">
        <v>0.09</v>
      </c>
      <c r="E21" s="29" t="s">
        <v>2</v>
      </c>
      <c r="F21" s="39">
        <v>1.8500000000000001E-3</v>
      </c>
    </row>
    <row r="22" spans="2:6" ht="15.5" x14ac:dyDescent="0.35">
      <c r="B22" s="12" t="s">
        <v>303</v>
      </c>
    </row>
  </sheetData>
  <mergeCells count="4">
    <mergeCell ref="B9:B10"/>
    <mergeCell ref="C9:C10"/>
    <mergeCell ref="D9:D10"/>
    <mergeCell ref="B3:H3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SI_Table_9_P_filter</vt:lpstr>
      <vt:lpstr>SI_Table_10_11_k_pdms</vt:lpstr>
      <vt:lpstr>SI_Table_12_13_k_plastic</vt:lpstr>
      <vt:lpstr>SI_Table_14_K_hexw</vt:lpstr>
      <vt:lpstr>SI_Table_15_P_para</vt:lpstr>
      <vt:lpstr>SI_Table_16_P_cell_api</vt:lpstr>
      <vt:lpstr>SI_Table_17_P_cell_baso</vt:lpstr>
      <vt:lpstr>SI_Table_18_P_lateral_api</vt:lpstr>
      <vt:lpstr>SI_Table_19_P_lateral_baso</vt:lpstr>
      <vt:lpstr>SI_Table_20_active</vt:lpstr>
      <vt:lpstr>SI_Table_21_k_biotrans</vt:lpstr>
      <vt:lpstr>SI_Table_22_k_pmds_cells</vt:lpstr>
      <vt:lpstr>SI_Table_16_P_cell_api!_Toc524346664</vt:lpstr>
      <vt:lpstr>SI_Table_10_11_k_pdms!OLE_LINK10</vt:lpstr>
      <vt:lpstr>SI_Table_10_11_k_pdms!OLE_LINK9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2019-09-17T09:51:38Z</dcterms:modified>
</cp:coreProperties>
</file>