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codeName="ThisWorkbook"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abarthel/Documents/work/"/>
    </mc:Choice>
  </mc:AlternateContent>
  <xr:revisionPtr revIDLastSave="0" documentId="13_ncr:1_{C5E34667-11B1-914F-BB95-4730939069DD}" xr6:coauthVersionLast="43" xr6:coauthVersionMax="43" xr10:uidLastSave="{00000000-0000-0000-0000-000000000000}"/>
  <bookViews>
    <workbookView xWindow="120" yWindow="600" windowWidth="35160" windowHeight="18740" activeTab="2" xr2:uid="{00000000-000D-0000-FFFF-FFFF00000000}"/>
  </bookViews>
  <sheets>
    <sheet name="AtmHistBiases" sheetId="15" r:id="rId1"/>
    <sheet name="OceanAtmFutPlots" sheetId="31" r:id="rId2"/>
    <sheet name="FutChangesPlots" sheetId="34" r:id="rId3"/>
    <sheet name="OceanHistBiases" sheetId="3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U37" i="34" l="1"/>
  <c r="V37" i="34"/>
  <c r="L37" i="34" l="1"/>
  <c r="L38" i="34" l="1"/>
  <c r="T12" i="34" s="1"/>
  <c r="K38" i="34"/>
  <c r="J38" i="34"/>
  <c r="I38" i="34"/>
  <c r="H38" i="34"/>
  <c r="P22" i="34" s="1"/>
  <c r="G38" i="34"/>
  <c r="F38" i="34"/>
  <c r="E38" i="34"/>
  <c r="D38" i="34"/>
  <c r="K37" i="34"/>
  <c r="S35" i="34" s="1"/>
  <c r="J37" i="34"/>
  <c r="R6" i="34" s="1"/>
  <c r="I37" i="34"/>
  <c r="H37" i="34"/>
  <c r="G37" i="34"/>
  <c r="F37" i="34"/>
  <c r="E37" i="34"/>
  <c r="D37" i="34"/>
  <c r="R20" i="34" l="1"/>
  <c r="R23" i="34"/>
  <c r="S27" i="34"/>
  <c r="O14" i="34"/>
  <c r="Q5" i="34"/>
  <c r="P4" i="34"/>
  <c r="P14" i="34"/>
  <c r="R4" i="34"/>
  <c r="T4" i="34"/>
  <c r="R5" i="34"/>
  <c r="T8" i="34"/>
  <c r="Q28" i="34"/>
  <c r="R28" i="34"/>
  <c r="R18" i="34"/>
  <c r="S19" i="34"/>
  <c r="Q20" i="34"/>
  <c r="Q14" i="34"/>
  <c r="P20" i="34"/>
  <c r="P10" i="34"/>
  <c r="Q25" i="34"/>
  <c r="P11" i="34"/>
  <c r="R25" i="34"/>
  <c r="S31" i="34"/>
  <c r="Q11" i="34"/>
  <c r="R11" i="34"/>
  <c r="R12" i="34"/>
  <c r="P13" i="34"/>
  <c r="P28" i="34"/>
  <c r="P21" i="34"/>
  <c r="O7" i="34"/>
  <c r="R22" i="34"/>
  <c r="O30" i="34"/>
  <c r="Q35" i="34"/>
  <c r="Q7" i="34"/>
  <c r="R14" i="34"/>
  <c r="O23" i="34"/>
  <c r="P30" i="34"/>
  <c r="R35" i="34"/>
  <c r="R7" i="34"/>
  <c r="O15" i="34"/>
  <c r="R30" i="34"/>
  <c r="S23" i="34"/>
  <c r="O3" i="34"/>
  <c r="Q9" i="34"/>
  <c r="Q17" i="34"/>
  <c r="P24" i="34"/>
  <c r="O33" i="34"/>
  <c r="R3" i="34"/>
  <c r="R9" i="34"/>
  <c r="R17" i="34"/>
  <c r="P25" i="34"/>
  <c r="R33" i="34"/>
  <c r="O16" i="34"/>
  <c r="O18" i="34"/>
  <c r="O21" i="34"/>
  <c r="P33" i="34"/>
  <c r="Q23" i="34"/>
  <c r="P3" i="34"/>
  <c r="O12" i="34"/>
  <c r="O31" i="34"/>
  <c r="Q3" i="34"/>
  <c r="P5" i="34"/>
  <c r="P7" i="34"/>
  <c r="P18" i="34"/>
  <c r="O26" i="34"/>
  <c r="O29" i="34"/>
  <c r="R31" i="34"/>
  <c r="O34" i="34"/>
  <c r="Q10" i="34"/>
  <c r="O19" i="34"/>
  <c r="Q21" i="34"/>
  <c r="Q24" i="34"/>
  <c r="P26" i="34"/>
  <c r="O8" i="34"/>
  <c r="R10" i="34"/>
  <c r="O17" i="34"/>
  <c r="R19" i="34"/>
  <c r="R21" i="34"/>
  <c r="R24" i="34"/>
  <c r="R26" i="34"/>
  <c r="P29" i="34"/>
  <c r="P32" i="34"/>
  <c r="P34" i="34"/>
  <c r="S12" i="34"/>
  <c r="P15" i="34"/>
  <c r="O27" i="34"/>
  <c r="Q29" i="34"/>
  <c r="Q32" i="34"/>
  <c r="R34" i="34"/>
  <c r="T34" i="34"/>
  <c r="O4" i="34"/>
  <c r="P6" i="34"/>
  <c r="O11" i="34"/>
  <c r="Q13" i="34"/>
  <c r="Q15" i="34"/>
  <c r="O22" i="34"/>
  <c r="O25" i="34"/>
  <c r="R27" i="34"/>
  <c r="R29" i="34"/>
  <c r="R32" i="34"/>
  <c r="O35" i="34"/>
  <c r="Q6" i="34"/>
  <c r="R8" i="34"/>
  <c r="R13" i="34"/>
  <c r="R15" i="34"/>
  <c r="P17" i="34"/>
  <c r="S5" i="34"/>
  <c r="S9" i="34"/>
  <c r="S13" i="34"/>
  <c r="T19" i="34"/>
  <c r="T23" i="34"/>
  <c r="T27" i="34"/>
  <c r="T31" i="34"/>
  <c r="T35" i="34"/>
  <c r="T5" i="34"/>
  <c r="T9" i="34"/>
  <c r="T13" i="34"/>
  <c r="S20" i="34"/>
  <c r="S24" i="34"/>
  <c r="S28" i="34"/>
  <c r="S32" i="34"/>
  <c r="S6" i="34"/>
  <c r="S10" i="34"/>
  <c r="S14" i="34"/>
  <c r="T20" i="34"/>
  <c r="T24" i="34"/>
  <c r="T28" i="34"/>
  <c r="T32" i="34"/>
  <c r="Q33" i="34"/>
  <c r="T6" i="34"/>
  <c r="T10" i="34"/>
  <c r="T14" i="34"/>
  <c r="S17" i="34"/>
  <c r="S21" i="34"/>
  <c r="S25" i="34"/>
  <c r="S29" i="34"/>
  <c r="S33" i="34"/>
  <c r="S3" i="34"/>
  <c r="O5" i="34"/>
  <c r="S7" i="34"/>
  <c r="P8" i="34"/>
  <c r="O9" i="34"/>
  <c r="S11" i="34"/>
  <c r="P12" i="34"/>
  <c r="O13" i="34"/>
  <c r="S15" i="34"/>
  <c r="T17" i="34"/>
  <c r="Q18" i="34"/>
  <c r="T21" i="34"/>
  <c r="Q22" i="34"/>
  <c r="T25" i="34"/>
  <c r="Q26" i="34"/>
  <c r="T29" i="34"/>
  <c r="Q30" i="34"/>
  <c r="T33" i="34"/>
  <c r="Q34" i="34"/>
  <c r="T3" i="34"/>
  <c r="Q4" i="34"/>
  <c r="T7" i="34"/>
  <c r="Q8" i="34"/>
  <c r="T11" i="34"/>
  <c r="Q12" i="34"/>
  <c r="T15" i="34"/>
  <c r="S18" i="34"/>
  <c r="P19" i="34"/>
  <c r="O20" i="34"/>
  <c r="S22" i="34"/>
  <c r="P23" i="34"/>
  <c r="O24" i="34"/>
  <c r="S26" i="34"/>
  <c r="P27" i="34"/>
  <c r="O28" i="34"/>
  <c r="S30" i="34"/>
  <c r="P31" i="34"/>
  <c r="O32" i="34"/>
  <c r="S34" i="34"/>
  <c r="P35" i="34"/>
  <c r="S4" i="34"/>
  <c r="O6" i="34"/>
  <c r="S8" i="34"/>
  <c r="P9" i="34"/>
  <c r="O10" i="34"/>
  <c r="T18" i="34"/>
  <c r="Q19" i="34"/>
  <c r="T22" i="34"/>
  <c r="T26" i="34"/>
  <c r="Q27" i="34"/>
  <c r="T30" i="34"/>
  <c r="Q31" i="34"/>
  <c r="C85" i="31"/>
  <c r="D85" i="31"/>
  <c r="E85" i="31"/>
  <c r="C84" i="31"/>
  <c r="D84" i="31"/>
  <c r="E84" i="31"/>
  <c r="B85" i="31"/>
  <c r="B84" i="31"/>
  <c r="B40" i="31"/>
  <c r="T37" i="34" l="1"/>
  <c r="R37" i="34"/>
  <c r="Q37" i="34"/>
  <c r="S37" i="34"/>
  <c r="F91" i="3"/>
  <c r="H129" i="3"/>
  <c r="E83" i="31"/>
  <c r="D83" i="31"/>
  <c r="C83" i="31"/>
  <c r="B83" i="31"/>
  <c r="E82" i="31"/>
  <c r="D82" i="31"/>
  <c r="C82" i="31"/>
  <c r="B82" i="31"/>
  <c r="M3" i="15"/>
  <c r="K38" i="15"/>
  <c r="J38" i="15"/>
  <c r="I38" i="15"/>
  <c r="H38" i="15"/>
  <c r="F38" i="15"/>
  <c r="E38" i="15"/>
  <c r="D38" i="15"/>
  <c r="C38" i="15"/>
  <c r="B38" i="15"/>
  <c r="K37" i="15"/>
  <c r="J37" i="15"/>
  <c r="I37" i="15"/>
  <c r="H37" i="15"/>
  <c r="F37" i="15"/>
  <c r="E37" i="15"/>
  <c r="D37" i="15"/>
  <c r="C37" i="15"/>
  <c r="B37" i="15"/>
  <c r="Q35" i="15"/>
  <c r="P35" i="15"/>
  <c r="O35" i="15"/>
  <c r="N35" i="15"/>
  <c r="M35" i="15"/>
  <c r="Q34" i="15"/>
  <c r="P34" i="15"/>
  <c r="O34" i="15"/>
  <c r="N34" i="15"/>
  <c r="M34" i="15"/>
  <c r="Q33" i="15"/>
  <c r="P33" i="15"/>
  <c r="O33" i="15"/>
  <c r="N33" i="15"/>
  <c r="M33" i="15"/>
  <c r="Q32" i="15"/>
  <c r="P32" i="15"/>
  <c r="O32" i="15"/>
  <c r="N32" i="15"/>
  <c r="M32" i="15"/>
  <c r="Q31" i="15"/>
  <c r="P31" i="15"/>
  <c r="O31" i="15"/>
  <c r="N31" i="15"/>
  <c r="M31" i="15"/>
  <c r="Q30" i="15"/>
  <c r="P30" i="15"/>
  <c r="O30" i="15"/>
  <c r="N30" i="15"/>
  <c r="M30" i="15"/>
  <c r="Q29" i="15"/>
  <c r="P29" i="15"/>
  <c r="O29" i="15"/>
  <c r="N29" i="15"/>
  <c r="M29" i="15"/>
  <c r="Q28" i="15"/>
  <c r="P28" i="15"/>
  <c r="O28" i="15"/>
  <c r="N28" i="15"/>
  <c r="M28" i="15"/>
  <c r="Q27" i="15"/>
  <c r="P27" i="15"/>
  <c r="O27" i="15"/>
  <c r="N27" i="15"/>
  <c r="M27" i="15"/>
  <c r="Q26" i="15"/>
  <c r="P26" i="15"/>
  <c r="O26" i="15"/>
  <c r="N26" i="15"/>
  <c r="M26" i="15"/>
  <c r="Q25" i="15"/>
  <c r="P25" i="15"/>
  <c r="O25" i="15"/>
  <c r="N25" i="15"/>
  <c r="M25" i="15"/>
  <c r="Q24" i="15"/>
  <c r="P24" i="15"/>
  <c r="O24" i="15"/>
  <c r="N24" i="15"/>
  <c r="M24" i="15"/>
  <c r="Q23" i="15"/>
  <c r="P23" i="15"/>
  <c r="O23" i="15"/>
  <c r="N23" i="15"/>
  <c r="M23" i="15"/>
  <c r="Q22" i="15"/>
  <c r="P22" i="15"/>
  <c r="O22" i="15"/>
  <c r="N22" i="15"/>
  <c r="M22" i="15"/>
  <c r="Q21" i="15"/>
  <c r="P21" i="15"/>
  <c r="O21" i="15"/>
  <c r="N21" i="15"/>
  <c r="M21" i="15"/>
  <c r="Q20" i="15"/>
  <c r="P20" i="15"/>
  <c r="O20" i="15"/>
  <c r="N20" i="15"/>
  <c r="M20" i="15"/>
  <c r="Q19" i="15"/>
  <c r="P19" i="15"/>
  <c r="O19" i="15"/>
  <c r="N19" i="15"/>
  <c r="M19" i="15"/>
  <c r="Q18" i="15"/>
  <c r="P18" i="15"/>
  <c r="O18" i="15"/>
  <c r="N18" i="15"/>
  <c r="M18" i="15"/>
  <c r="Q17" i="15"/>
  <c r="P17" i="15"/>
  <c r="O17" i="15"/>
  <c r="N17" i="15"/>
  <c r="M17" i="15"/>
  <c r="Q16" i="15"/>
  <c r="P16" i="15"/>
  <c r="O16" i="15"/>
  <c r="M16" i="15"/>
  <c r="Q15" i="15"/>
  <c r="P15" i="15"/>
  <c r="O15" i="15"/>
  <c r="N15" i="15"/>
  <c r="M15" i="15"/>
  <c r="Q14" i="15"/>
  <c r="P14" i="15"/>
  <c r="O14" i="15"/>
  <c r="N14" i="15"/>
  <c r="M14" i="15"/>
  <c r="Q13" i="15"/>
  <c r="P13" i="15"/>
  <c r="O13" i="15"/>
  <c r="N13" i="15"/>
  <c r="M13" i="15"/>
  <c r="Q12" i="15"/>
  <c r="P12" i="15"/>
  <c r="O12" i="15"/>
  <c r="N12" i="15"/>
  <c r="M12" i="15"/>
  <c r="Q11" i="15"/>
  <c r="P11" i="15"/>
  <c r="O11" i="15"/>
  <c r="N11" i="15"/>
  <c r="M11" i="15"/>
  <c r="Q10" i="15"/>
  <c r="P10" i="15"/>
  <c r="O10" i="15"/>
  <c r="N10" i="15"/>
  <c r="M10" i="15"/>
  <c r="Q9" i="15"/>
  <c r="P9" i="15"/>
  <c r="O9" i="15"/>
  <c r="N9" i="15"/>
  <c r="M9" i="15"/>
  <c r="Q8" i="15"/>
  <c r="P8" i="15"/>
  <c r="O8" i="15"/>
  <c r="N8" i="15"/>
  <c r="M8" i="15"/>
  <c r="Q7" i="15"/>
  <c r="P7" i="15"/>
  <c r="O7" i="15"/>
  <c r="N7" i="15"/>
  <c r="M7" i="15"/>
  <c r="Q6" i="15"/>
  <c r="P6" i="15"/>
  <c r="O6" i="15"/>
  <c r="N6" i="15"/>
  <c r="M6" i="15"/>
  <c r="Q5" i="15"/>
  <c r="P5" i="15"/>
  <c r="O5" i="15"/>
  <c r="N5" i="15"/>
  <c r="M5" i="15"/>
  <c r="Q4" i="15"/>
  <c r="P4" i="15"/>
  <c r="P38" i="15" s="1"/>
  <c r="O4" i="15"/>
  <c r="N4" i="15"/>
  <c r="M4" i="15"/>
  <c r="Q3" i="15"/>
  <c r="P3" i="15"/>
  <c r="O3" i="15"/>
  <c r="N3" i="15"/>
  <c r="H4" i="3"/>
  <c r="H3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I4" i="3"/>
  <c r="I3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J4" i="3"/>
  <c r="J3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K4" i="3"/>
  <c r="K3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E38" i="3"/>
  <c r="D38" i="3"/>
  <c r="C38" i="3"/>
  <c r="B38" i="3"/>
  <c r="E37" i="3"/>
  <c r="D37" i="3"/>
  <c r="C37" i="3"/>
  <c r="B37" i="3"/>
  <c r="O37" i="15" l="1"/>
  <c r="U28" i="15" s="1"/>
  <c r="P37" i="15"/>
  <c r="V8" i="15" s="1"/>
  <c r="O38" i="15"/>
  <c r="U3" i="15" s="1"/>
  <c r="K37" i="3"/>
  <c r="J37" i="3"/>
  <c r="I37" i="3"/>
  <c r="O4" i="3" s="1"/>
  <c r="I38" i="3"/>
  <c r="H37" i="3"/>
  <c r="N24" i="3" s="1"/>
  <c r="H38" i="3"/>
  <c r="K38" i="3"/>
  <c r="J38" i="3"/>
  <c r="P30" i="3" s="1"/>
  <c r="N37" i="15"/>
  <c r="N38" i="15"/>
  <c r="T34" i="15" s="1"/>
  <c r="M38" i="15"/>
  <c r="S10" i="15" s="1"/>
  <c r="M37" i="15"/>
  <c r="Q37" i="15"/>
  <c r="W31" i="15" s="1"/>
  <c r="Q38" i="15"/>
  <c r="W19" i="15" s="1"/>
  <c r="V28" i="15" l="1"/>
  <c r="V33" i="15"/>
  <c r="V25" i="15"/>
  <c r="V20" i="15"/>
  <c r="U5" i="15"/>
  <c r="U20" i="15"/>
  <c r="U32" i="15"/>
  <c r="U17" i="15"/>
  <c r="U29" i="15"/>
  <c r="U30" i="15"/>
  <c r="U8" i="15"/>
  <c r="U9" i="15"/>
  <c r="U13" i="15"/>
  <c r="U23" i="15"/>
  <c r="U34" i="15"/>
  <c r="V14" i="15"/>
  <c r="V32" i="15"/>
  <c r="U6" i="15"/>
  <c r="U22" i="15"/>
  <c r="V17" i="15"/>
  <c r="V12" i="15"/>
  <c r="V23" i="15"/>
  <c r="U15" i="15"/>
  <c r="U26" i="15"/>
  <c r="V22" i="15"/>
  <c r="V26" i="15"/>
  <c r="U18" i="15"/>
  <c r="V31" i="15"/>
  <c r="Z31" i="15" s="1"/>
  <c r="U11" i="15"/>
  <c r="V27" i="15"/>
  <c r="U24" i="15"/>
  <c r="V19" i="15"/>
  <c r="U31" i="15"/>
  <c r="V4" i="15"/>
  <c r="V37" i="15" s="1"/>
  <c r="U14" i="15"/>
  <c r="V11" i="15"/>
  <c r="U10" i="15"/>
  <c r="U25" i="15"/>
  <c r="V10" i="15"/>
  <c r="V13" i="15"/>
  <c r="U33" i="15"/>
  <c r="V7" i="15"/>
  <c r="V29" i="15"/>
  <c r="U27" i="15"/>
  <c r="U4" i="15"/>
  <c r="U37" i="15" s="1"/>
  <c r="U19" i="15"/>
  <c r="V18" i="15"/>
  <c r="V21" i="15"/>
  <c r="U12" i="15"/>
  <c r="U16" i="15"/>
  <c r="V15" i="15"/>
  <c r="V30" i="15"/>
  <c r="V9" i="15"/>
  <c r="V3" i="15"/>
  <c r="V35" i="15"/>
  <c r="U7" i="15"/>
  <c r="V24" i="15"/>
  <c r="V6" i="15"/>
  <c r="V38" i="15" s="1"/>
  <c r="U21" i="15"/>
  <c r="V5" i="15"/>
  <c r="V16" i="15"/>
  <c r="V34" i="15"/>
  <c r="U35" i="15"/>
  <c r="Q7" i="3"/>
  <c r="Q14" i="3"/>
  <c r="Q32" i="3"/>
  <c r="Q8" i="3"/>
  <c r="Q11" i="3"/>
  <c r="Q5" i="3"/>
  <c r="Q10" i="3"/>
  <c r="Q22" i="3"/>
  <c r="Q3" i="3"/>
  <c r="Q23" i="3"/>
  <c r="Q16" i="3"/>
  <c r="Q12" i="3"/>
  <c r="Q19" i="3"/>
  <c r="Q20" i="3"/>
  <c r="Q35" i="3"/>
  <c r="Q27" i="3"/>
  <c r="Q24" i="3"/>
  <c r="Q31" i="3"/>
  <c r="Q28" i="3"/>
  <c r="Q4" i="3"/>
  <c r="Q18" i="3"/>
  <c r="Q15" i="3"/>
  <c r="Q26" i="3"/>
  <c r="Q30" i="3"/>
  <c r="Q6" i="3"/>
  <c r="Q34" i="3"/>
  <c r="Q17" i="3"/>
  <c r="Q25" i="3"/>
  <c r="Q29" i="3"/>
  <c r="Q13" i="3"/>
  <c r="Z15" i="15"/>
  <c r="S29" i="15"/>
  <c r="S12" i="15"/>
  <c r="S28" i="15"/>
  <c r="S24" i="15"/>
  <c r="S32" i="15"/>
  <c r="S19" i="15"/>
  <c r="S11" i="15"/>
  <c r="S23" i="15"/>
  <c r="S30" i="15"/>
  <c r="S22" i="15"/>
  <c r="S35" i="15"/>
  <c r="S17" i="15"/>
  <c r="S9" i="15"/>
  <c r="S3" i="15"/>
  <c r="S8" i="15"/>
  <c r="S33" i="15"/>
  <c r="S21" i="15"/>
  <c r="S7" i="15"/>
  <c r="S18" i="15"/>
  <c r="S6" i="15"/>
  <c r="S5" i="15"/>
  <c r="S4" i="15"/>
  <c r="S25" i="15"/>
  <c r="S20" i="15"/>
  <c r="S31" i="15"/>
  <c r="S16" i="15"/>
  <c r="S15" i="15"/>
  <c r="S14" i="15"/>
  <c r="S13" i="15"/>
  <c r="S34" i="15"/>
  <c r="S26" i="15"/>
  <c r="Z17" i="15"/>
  <c r="Z26" i="15"/>
  <c r="O27" i="3"/>
  <c r="Q9" i="3"/>
  <c r="N34" i="3"/>
  <c r="N6" i="3"/>
  <c r="N3" i="3"/>
  <c r="N14" i="3"/>
  <c r="N16" i="3"/>
  <c r="N22" i="3"/>
  <c r="N17" i="3"/>
  <c r="N20" i="3"/>
  <c r="N25" i="3"/>
  <c r="N9" i="3"/>
  <c r="N29" i="3"/>
  <c r="N28" i="3"/>
  <c r="N5" i="3"/>
  <c r="N31" i="3"/>
  <c r="N13" i="3"/>
  <c r="N8" i="3"/>
  <c r="N21" i="3"/>
  <c r="N15" i="3"/>
  <c r="N35" i="3"/>
  <c r="N32" i="3"/>
  <c r="N33" i="3"/>
  <c r="N19" i="3"/>
  <c r="N23" i="3"/>
  <c r="N10" i="3"/>
  <c r="N27" i="3"/>
  <c r="N12" i="3"/>
  <c r="N11" i="3"/>
  <c r="N4" i="3"/>
  <c r="N7" i="3"/>
  <c r="N18" i="3"/>
  <c r="N26" i="3"/>
  <c r="N30" i="3"/>
  <c r="Q21" i="3"/>
  <c r="S27" i="15"/>
  <c r="T9" i="15"/>
  <c r="T15" i="15"/>
  <c r="T25" i="15"/>
  <c r="T19" i="15"/>
  <c r="T18" i="15"/>
  <c r="T20" i="15"/>
  <c r="T6" i="15"/>
  <c r="T14" i="15"/>
  <c r="T3" i="15"/>
  <c r="T8" i="15"/>
  <c r="T26" i="15"/>
  <c r="T4" i="15"/>
  <c r="T24" i="15"/>
  <c r="T10" i="15"/>
  <c r="T29" i="15"/>
  <c r="T23" i="15"/>
  <c r="T32" i="15"/>
  <c r="T31" i="15"/>
  <c r="T21" i="15"/>
  <c r="T11" i="15"/>
  <c r="T27" i="15"/>
  <c r="T17" i="15"/>
  <c r="T22" i="15"/>
  <c r="T7" i="15"/>
  <c r="T5" i="15"/>
  <c r="T30" i="15"/>
  <c r="T33" i="15"/>
  <c r="T12" i="15"/>
  <c r="T35" i="15"/>
  <c r="T28" i="15"/>
  <c r="T13" i="15"/>
  <c r="Z19" i="15"/>
  <c r="Q33" i="3"/>
  <c r="U38" i="15"/>
  <c r="O33" i="3"/>
  <c r="O22" i="3"/>
  <c r="O31" i="3"/>
  <c r="O3" i="3"/>
  <c r="O7" i="3"/>
  <c r="O16" i="3"/>
  <c r="O15" i="3"/>
  <c r="O20" i="3"/>
  <c r="O18" i="3"/>
  <c r="O24" i="3"/>
  <c r="O10" i="3"/>
  <c r="O26" i="3"/>
  <c r="O28" i="3"/>
  <c r="O30" i="3"/>
  <c r="O9" i="3"/>
  <c r="O23" i="3"/>
  <c r="O19" i="3"/>
  <c r="O6" i="3"/>
  <c r="O14" i="3"/>
  <c r="O11" i="3"/>
  <c r="O17" i="3"/>
  <c r="O25" i="3"/>
  <c r="O29" i="3"/>
  <c r="O13" i="3"/>
  <c r="O32" i="3"/>
  <c r="O35" i="3"/>
  <c r="O5" i="3"/>
  <c r="O34" i="3"/>
  <c r="O21" i="3"/>
  <c r="O8" i="3"/>
  <c r="O12" i="3"/>
  <c r="W24" i="15"/>
  <c r="W9" i="15"/>
  <c r="Z9" i="15" s="1"/>
  <c r="W15" i="15"/>
  <c r="W21" i="15"/>
  <c r="Z21" i="15" s="1"/>
  <c r="W10" i="15"/>
  <c r="W27" i="15"/>
  <c r="W11" i="15"/>
  <c r="W33" i="15"/>
  <c r="Z33" i="15" s="1"/>
  <c r="W8" i="15"/>
  <c r="W5" i="15"/>
  <c r="W7" i="15"/>
  <c r="W17" i="15"/>
  <c r="W23" i="15"/>
  <c r="W29" i="15"/>
  <c r="W18" i="15"/>
  <c r="Z18" i="15" s="1"/>
  <c r="W3" i="15"/>
  <c r="W22" i="15"/>
  <c r="W26" i="15"/>
  <c r="W34" i="15"/>
  <c r="W6" i="15"/>
  <c r="W20" i="15"/>
  <c r="W35" i="15"/>
  <c r="W14" i="15"/>
  <c r="W16" i="15"/>
  <c r="W12" i="15"/>
  <c r="W30" i="15"/>
  <c r="Z30" i="15" s="1"/>
  <c r="W25" i="15"/>
  <c r="W13" i="15"/>
  <c r="W32" i="15"/>
  <c r="W28" i="15"/>
  <c r="W4" i="15"/>
  <c r="P23" i="3"/>
  <c r="P4" i="3"/>
  <c r="P5" i="3"/>
  <c r="P34" i="3"/>
  <c r="P6" i="3"/>
  <c r="P22" i="3"/>
  <c r="P11" i="3"/>
  <c r="P16" i="3"/>
  <c r="P14" i="3"/>
  <c r="P33" i="3"/>
  <c r="P20" i="3"/>
  <c r="P3" i="3"/>
  <c r="P7" i="3"/>
  <c r="P21" i="3"/>
  <c r="P24" i="3"/>
  <c r="P8" i="3"/>
  <c r="P28" i="3"/>
  <c r="P12" i="3"/>
  <c r="P10" i="3"/>
  <c r="P19" i="3"/>
  <c r="P17" i="3"/>
  <c r="P31" i="3"/>
  <c r="P29" i="3"/>
  <c r="P27" i="3"/>
  <c r="P15" i="3"/>
  <c r="P18" i="3"/>
  <c r="P26" i="3"/>
  <c r="P25" i="3"/>
  <c r="P9" i="3"/>
  <c r="P13" i="3"/>
  <c r="P32" i="3"/>
  <c r="P35" i="3"/>
  <c r="Z11" i="15" l="1"/>
  <c r="S11" i="3"/>
  <c r="S13" i="3"/>
  <c r="S3" i="3"/>
  <c r="N38" i="3"/>
  <c r="N37" i="3"/>
  <c r="Y26" i="15"/>
  <c r="Y18" i="15"/>
  <c r="Y23" i="15"/>
  <c r="Z34" i="15"/>
  <c r="Y10" i="15"/>
  <c r="S12" i="3"/>
  <c r="S31" i="3"/>
  <c r="S6" i="3"/>
  <c r="Z28" i="15"/>
  <c r="Y34" i="15"/>
  <c r="Y7" i="15"/>
  <c r="Y11" i="15"/>
  <c r="Y6" i="15"/>
  <c r="S27" i="3"/>
  <c r="S5" i="3"/>
  <c r="S34" i="3"/>
  <c r="Y13" i="15"/>
  <c r="Y21" i="15"/>
  <c r="Y19" i="15"/>
  <c r="Z16" i="15"/>
  <c r="Z6" i="15"/>
  <c r="Z8" i="15"/>
  <c r="S14" i="3"/>
  <c r="Z23" i="15"/>
  <c r="Z27" i="15"/>
  <c r="S10" i="3"/>
  <c r="S28" i="3"/>
  <c r="Z25" i="15"/>
  <c r="Y14" i="15"/>
  <c r="Y33" i="15"/>
  <c r="Y32" i="15"/>
  <c r="W38" i="15"/>
  <c r="W37" i="15"/>
  <c r="S23" i="3"/>
  <c r="S29" i="3"/>
  <c r="Z20" i="15"/>
  <c r="Z7" i="15"/>
  <c r="Y15" i="15"/>
  <c r="Y8" i="15"/>
  <c r="Y24" i="15"/>
  <c r="Z5" i="15"/>
  <c r="S19" i="3"/>
  <c r="S9" i="3"/>
  <c r="Y16" i="15"/>
  <c r="S38" i="15"/>
  <c r="Y3" i="15"/>
  <c r="S37" i="15"/>
  <c r="Y28" i="15"/>
  <c r="Z12" i="15"/>
  <c r="Z10" i="15"/>
  <c r="Z35" i="15"/>
  <c r="S24" i="3"/>
  <c r="S33" i="3"/>
  <c r="S25" i="3"/>
  <c r="Y31" i="15"/>
  <c r="Y12" i="15"/>
  <c r="Z22" i="15"/>
  <c r="Z24" i="15"/>
  <c r="Y27" i="15"/>
  <c r="Z4" i="15"/>
  <c r="S30" i="3"/>
  <c r="S32" i="3"/>
  <c r="S20" i="3"/>
  <c r="Y20" i="15"/>
  <c r="Y9" i="15"/>
  <c r="Y29" i="15"/>
  <c r="Q38" i="3"/>
  <c r="Q37" i="3"/>
  <c r="S4" i="3"/>
  <c r="Y30" i="15"/>
  <c r="Z13" i="15"/>
  <c r="S26" i="3"/>
  <c r="S35" i="3"/>
  <c r="S17" i="3"/>
  <c r="Z3" i="15"/>
  <c r="Y25" i="15"/>
  <c r="Y17" i="15"/>
  <c r="Z29" i="15"/>
  <c r="P38" i="3"/>
  <c r="P37" i="3"/>
  <c r="Z14" i="15"/>
  <c r="O38" i="3"/>
  <c r="O37" i="3"/>
  <c r="S18" i="3"/>
  <c r="S15" i="3"/>
  <c r="S22" i="3"/>
  <c r="Y4" i="15"/>
  <c r="Y35" i="15"/>
  <c r="S8" i="3"/>
  <c r="Z32" i="15"/>
  <c r="T37" i="15"/>
  <c r="T38" i="15"/>
  <c r="S7" i="3"/>
  <c r="S21" i="3"/>
  <c r="S16" i="3"/>
  <c r="Y5" i="15"/>
  <c r="Y22" i="15"/>
  <c r="Y38" i="15" l="1"/>
  <c r="Y37" i="15"/>
  <c r="Z37" i="15"/>
  <c r="Z38" i="15"/>
  <c r="S37" i="3"/>
  <c r="S38" i="3"/>
</calcChain>
</file>

<file path=xl/sharedStrings.xml><?xml version="1.0" encoding="utf-8"?>
<sst xmlns="http://schemas.openxmlformats.org/spreadsheetml/2006/main" count="371" uniqueCount="140">
  <si>
    <t>zg500hPa</t>
  </si>
  <si>
    <t>prw</t>
  </si>
  <si>
    <t>ta700hPa</t>
  </si>
  <si>
    <t>tos</t>
  </si>
  <si>
    <t>sic</t>
  </si>
  <si>
    <t>gcm</t>
  </si>
  <si>
    <t>annual</t>
  </si>
  <si>
    <t>summer</t>
  </si>
  <si>
    <t>autumn</t>
  </si>
  <si>
    <t>winter</t>
  </si>
  <si>
    <t>spring</t>
  </si>
  <si>
    <t>ACCESS1-0</t>
  </si>
  <si>
    <t>ACCESS1-3</t>
  </si>
  <si>
    <t>BCC-CSM1-1</t>
  </si>
  <si>
    <t>BNU-ESM</t>
  </si>
  <si>
    <t>CanESM2</t>
  </si>
  <si>
    <t>CCSM4</t>
  </si>
  <si>
    <t>CESM1-BGC</t>
  </si>
  <si>
    <t>CESM1-CAM5</t>
  </si>
  <si>
    <t>CMCC-CESM</t>
  </si>
  <si>
    <t>CMCC-CM</t>
  </si>
  <si>
    <t>CMCC-CMS</t>
  </si>
  <si>
    <t>CNRM-CM5</t>
  </si>
  <si>
    <t>CSIRO-Mk3-6-0</t>
  </si>
  <si>
    <t>EC-EARTH</t>
  </si>
  <si>
    <t>FGOALS-g2</t>
  </si>
  <si>
    <t>FIO-ESM</t>
  </si>
  <si>
    <t>GFDL-CM3</t>
  </si>
  <si>
    <t>GFDL-ESM2G</t>
  </si>
  <si>
    <t>GFDL-ESM2M</t>
  </si>
  <si>
    <t>HadGEM2-CC</t>
  </si>
  <si>
    <t>HadGEM2-ES</t>
  </si>
  <si>
    <t>INMCM4</t>
  </si>
  <si>
    <t>IPSL-CM5A-LR</t>
  </si>
  <si>
    <t>IPSL-CM5A-MR</t>
  </si>
  <si>
    <t>IPSL-CM5B-LR</t>
  </si>
  <si>
    <t>MIROC-ESM</t>
  </si>
  <si>
    <t>MIROC-ESM-CHEM</t>
  </si>
  <si>
    <t>MIROC5</t>
  </si>
  <si>
    <t>MPI-ESM-LR</t>
  </si>
  <si>
    <t>MPI-ESM-MR</t>
  </si>
  <si>
    <t>MRI-CGCM3</t>
  </si>
  <si>
    <t>NorESM1-M</t>
  </si>
  <si>
    <t>NorESM1-ME</t>
  </si>
  <si>
    <t>Model/Parameter</t>
  </si>
  <si>
    <t>warming SPG</t>
  </si>
  <si>
    <t>warming Baffin Bay</t>
  </si>
  <si>
    <t>warming Arctic</t>
  </si>
  <si>
    <t>warming GIN</t>
  </si>
  <si>
    <t>bias woa SPG</t>
  </si>
  <si>
    <t>bias woa Baffin Bay</t>
  </si>
  <si>
    <t>bias woa Arctic</t>
  </si>
  <si>
    <t>bias woa GIN</t>
  </si>
  <si>
    <t xml:space="preserve">ACCESS1-0        </t>
  </si>
  <si>
    <t xml:space="preserve">ACCESS1-3        </t>
  </si>
  <si>
    <t xml:space="preserve">BNU-ESM          </t>
  </si>
  <si>
    <t xml:space="preserve">CCSM4            </t>
  </si>
  <si>
    <t xml:space="preserve">CESM1-BGC        </t>
  </si>
  <si>
    <t xml:space="preserve">CESM1-CAM5       </t>
  </si>
  <si>
    <t xml:space="preserve">CMCC-CESM        </t>
  </si>
  <si>
    <t xml:space="preserve">CMCC-CMS         </t>
  </si>
  <si>
    <t xml:space="preserve">CMCC-CM          </t>
  </si>
  <si>
    <t xml:space="preserve">CNRM-CM5         </t>
  </si>
  <si>
    <t xml:space="preserve">CSIRO-Mk3-6-0    </t>
  </si>
  <si>
    <t xml:space="preserve">CanESM2          </t>
  </si>
  <si>
    <t xml:space="preserve">EC-EARTH         </t>
  </si>
  <si>
    <t xml:space="preserve">FGOALS-g2        </t>
  </si>
  <si>
    <t xml:space="preserve">FIO ESM          </t>
  </si>
  <si>
    <t xml:space="preserve">GFDL-CM3         </t>
  </si>
  <si>
    <t xml:space="preserve">GFDL-ESM2G       </t>
  </si>
  <si>
    <t xml:space="preserve">GFDL-ESM2M       </t>
  </si>
  <si>
    <t xml:space="preserve">HadGEM2-CC       </t>
  </si>
  <si>
    <t xml:space="preserve">HadGEM2-ES       </t>
  </si>
  <si>
    <t xml:space="preserve">IPSL-CM5A-LR     </t>
  </si>
  <si>
    <t xml:space="preserve">IPSL-CM5A-MR     </t>
  </si>
  <si>
    <t xml:space="preserve">IPSL-CM5B-LR     </t>
  </si>
  <si>
    <t xml:space="preserve">MIROC-ESM-CHEM   </t>
  </si>
  <si>
    <t xml:space="preserve">MIROC-ESM        </t>
  </si>
  <si>
    <t xml:space="preserve">MIROC5           </t>
  </si>
  <si>
    <t xml:space="preserve">MPI-ESM-LR       </t>
  </si>
  <si>
    <t xml:space="preserve">MPI-ESM-MR       </t>
  </si>
  <si>
    <t xml:space="preserve">MRI-CGCM3        </t>
  </si>
  <si>
    <t xml:space="preserve">NorESM1-ME       </t>
  </si>
  <si>
    <t xml:space="preserve">NorESM1-M        </t>
  </si>
  <si>
    <t xml:space="preserve">bcc-csm1-1       </t>
  </si>
  <si>
    <t xml:space="preserve">inmcm4           </t>
  </si>
  <si>
    <t>Median</t>
  </si>
  <si>
    <t>IQ</t>
  </si>
  <si>
    <t>abs(bias)</t>
  </si>
  <si>
    <t>SPG</t>
  </si>
  <si>
    <t>Baffin Bay</t>
  </si>
  <si>
    <t>Arctic</t>
  </si>
  <si>
    <t>GIN</t>
  </si>
  <si>
    <t>(abs(bias) -median)/IQ</t>
  </si>
  <si>
    <t>raw bias</t>
  </si>
  <si>
    <t>av(4oceans)</t>
  </si>
  <si>
    <t>HSS ocean</t>
  </si>
  <si>
    <t>zg550hPa annual</t>
  </si>
  <si>
    <t>prw annual</t>
  </si>
  <si>
    <t>ta700hPa annual</t>
  </si>
  <si>
    <t>norm (abs(bias)</t>
  </si>
  <si>
    <t>ave(3atm)</t>
  </si>
  <si>
    <t>ave(2surfoc)</t>
  </si>
  <si>
    <t>HSS oc+atm</t>
  </si>
  <si>
    <t>ta700hPa summer</t>
  </si>
  <si>
    <t>Delta scaled</t>
  </si>
  <si>
    <t>DeltaDiv Scaled</t>
  </si>
  <si>
    <t>sic winter</t>
  </si>
  <si>
    <t>tos summer</t>
  </si>
  <si>
    <t>toas summ</t>
  </si>
  <si>
    <t>Delta</t>
  </si>
  <si>
    <t>DeltaDiv</t>
  </si>
  <si>
    <t>sic summer</t>
  </si>
  <si>
    <t>IQR</t>
  </si>
  <si>
    <t>tos annual</t>
  </si>
  <si>
    <t>Total Bias</t>
  </si>
  <si>
    <t xml:space="preserve">*MIROC5*           </t>
  </si>
  <si>
    <t xml:space="preserve">*HadGEM2-ES*       </t>
  </si>
  <si>
    <t xml:space="preserve">*NorESM1-M*        </t>
  </si>
  <si>
    <t xml:space="preserve">†ACCESS1-3†        </t>
  </si>
  <si>
    <t xml:space="preserve">†CSIRO-Mk3-6-0†    </t>
  </si>
  <si>
    <t xml:space="preserve">†IPSL-CM5A-MR†     </t>
  </si>
  <si>
    <t>Not scaled!</t>
  </si>
  <si>
    <t>inmcm4</t>
  </si>
  <si>
    <t>FIO ESM</t>
  </si>
  <si>
    <t>bcc-csm1-1</t>
  </si>
  <si>
    <t>MIROC5*</t>
  </si>
  <si>
    <t>NorESM1-M*</t>
  </si>
  <si>
    <t>HadGEM2-ES*</t>
  </si>
  <si>
    <t>CSIRO-Mk3-6-0†</t>
  </si>
  <si>
    <t>ACCESS1-3†</t>
  </si>
  <si>
    <t>IPSL-CM5A-MR†</t>
  </si>
  <si>
    <t>∆T SPG</t>
  </si>
  <si>
    <t>∆T BB</t>
  </si>
  <si>
    <t>∆T AO</t>
  </si>
  <si>
    <t>∆T GIN</t>
  </si>
  <si>
    <t>∆ta700 [a]</t>
  </si>
  <si>
    <t>ẟprw [a]</t>
  </si>
  <si>
    <t>Ocean</t>
  </si>
  <si>
    <t>Non normalized changes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</si>
</sst>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0"/>
      <color indexed="8"/>
      <name val="Helvetica Neue"/>
      <family val="2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Helvetica Neue"/>
      <family val="2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28"/>
        <bgColor auto="1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38"/>
        <bgColor auto="1"/>
      </patternFill>
    </fill>
  </fills>
  <borders count="14">
    <border>
      <left/>
      <right/>
      <top/>
      <bottom/>
      <diagonal/>
    </border>
    <border>
      <left/>
      <right/>
      <top style="thin">
        <color indexed="10"/>
      </top>
      <bottom style="thin">
        <color indexed="10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10"/>
      </left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9"/>
      </bottom>
      <diagonal/>
    </border>
    <border>
      <left style="thin">
        <color indexed="10"/>
      </left>
      <right style="thin">
        <color indexed="19"/>
      </right>
      <top style="thin">
        <color indexed="19"/>
      </top>
      <bottom style="thin">
        <color indexed="10"/>
      </bottom>
      <diagonal/>
    </border>
    <border>
      <left style="thin">
        <color indexed="10"/>
      </left>
      <right style="thin">
        <color indexed="19"/>
      </right>
      <top style="thin">
        <color indexed="10"/>
      </top>
      <bottom style="thin">
        <color indexed="10"/>
      </bottom>
      <diagonal/>
    </border>
    <border>
      <left style="thin">
        <color indexed="19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9">
    <xf numFmtId="0" fontId="0" fillId="0" borderId="0" xfId="0"/>
    <xf numFmtId="0" fontId="0" fillId="0" borderId="2" xfId="0" applyBorder="1"/>
    <xf numFmtId="2" fontId="0" fillId="0" borderId="0" xfId="0" applyNumberFormat="1" applyBorder="1"/>
    <xf numFmtId="0" fontId="0" fillId="0" borderId="3" xfId="0" applyBorder="1"/>
    <xf numFmtId="2" fontId="0" fillId="0" borderId="4" xfId="0" applyNumberFormat="1" applyBorder="1"/>
    <xf numFmtId="2" fontId="0" fillId="0" borderId="0" xfId="0" applyNumberFormat="1" applyFill="1" applyBorder="1"/>
    <xf numFmtId="0" fontId="0" fillId="0" borderId="0" xfId="0" applyFill="1" applyBorder="1"/>
    <xf numFmtId="2" fontId="0" fillId="0" borderId="0" xfId="0" applyNumberFormat="1"/>
    <xf numFmtId="0" fontId="0" fillId="0" borderId="0" xfId="0" applyFill="1" applyBorder="1" applyAlignment="1"/>
    <xf numFmtId="49" fontId="1" fillId="2" borderId="0" xfId="0" applyNumberFormat="1" applyFont="1" applyFill="1" applyBorder="1" applyAlignment="1">
      <alignment vertical="top"/>
    </xf>
    <xf numFmtId="49" fontId="1" fillId="2" borderId="5" xfId="0" applyNumberFormat="1" applyFont="1" applyFill="1" applyBorder="1" applyAlignment="1">
      <alignment vertical="top"/>
    </xf>
    <xf numFmtId="0" fontId="0" fillId="0" borderId="0" xfId="0" applyBorder="1"/>
    <xf numFmtId="0" fontId="0" fillId="3" borderId="0" xfId="0" applyFill="1"/>
    <xf numFmtId="0" fontId="0" fillId="0" borderId="0" xfId="0" applyFill="1"/>
    <xf numFmtId="49" fontId="1" fillId="2" borderId="6" xfId="0" applyNumberFormat="1" applyFont="1" applyFill="1" applyBorder="1" applyAlignment="1">
      <alignment vertical="top"/>
    </xf>
    <xf numFmtId="49" fontId="1" fillId="4" borderId="8" xfId="0" applyNumberFormat="1" applyFont="1" applyFill="1" applyBorder="1" applyAlignment="1">
      <alignment vertical="top"/>
    </xf>
    <xf numFmtId="49" fontId="1" fillId="0" borderId="7" xfId="0" applyNumberFormat="1" applyFont="1" applyFill="1" applyBorder="1" applyAlignment="1">
      <alignment vertical="top"/>
    </xf>
    <xf numFmtId="49" fontId="1" fillId="0" borderId="8" xfId="0" applyNumberFormat="1" applyFont="1" applyFill="1" applyBorder="1" applyAlignment="1">
      <alignment vertical="top"/>
    </xf>
    <xf numFmtId="49" fontId="0" fillId="0" borderId="0" xfId="0" applyNumberFormat="1"/>
    <xf numFmtId="49" fontId="1" fillId="0" borderId="0" xfId="0" applyNumberFormat="1" applyFont="1" applyFill="1" applyBorder="1" applyAlignment="1">
      <alignment vertical="top"/>
    </xf>
    <xf numFmtId="0" fontId="0" fillId="5" borderId="0" xfId="0" applyFill="1"/>
    <xf numFmtId="2" fontId="0" fillId="0" borderId="0" xfId="0" applyNumberFormat="1" applyFill="1"/>
    <xf numFmtId="2" fontId="0" fillId="0" borderId="0" xfId="0" applyNumberFormat="1" applyFont="1" applyFill="1" applyBorder="1" applyAlignment="1">
      <alignment vertical="top"/>
    </xf>
    <xf numFmtId="2" fontId="0" fillId="0" borderId="0" xfId="0" applyNumberFormat="1" applyFont="1" applyBorder="1" applyAlignment="1">
      <alignment vertical="top"/>
    </xf>
    <xf numFmtId="2" fontId="0" fillId="0" borderId="9" xfId="0" applyNumberFormat="1" applyFont="1" applyBorder="1" applyAlignment="1">
      <alignment vertical="top"/>
    </xf>
    <xf numFmtId="0" fontId="0" fillId="0" borderId="10" xfId="0" applyBorder="1"/>
    <xf numFmtId="2" fontId="0" fillId="0" borderId="11" xfId="0" applyNumberFormat="1" applyFont="1" applyBorder="1" applyAlignment="1">
      <alignment vertical="top"/>
    </xf>
    <xf numFmtId="2" fontId="0" fillId="0" borderId="12" xfId="0" applyNumberFormat="1" applyFont="1" applyBorder="1" applyAlignment="1">
      <alignment vertical="top"/>
    </xf>
    <xf numFmtId="2" fontId="0" fillId="0" borderId="13" xfId="0" applyNumberFormat="1" applyFont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2" fontId="0" fillId="0" borderId="0" xfId="0" applyNumberFormat="1" applyFill="1" applyBorder="1" applyAlignment="1"/>
    <xf numFmtId="0" fontId="8" fillId="3" borderId="0" xfId="0" applyFont="1" applyFill="1"/>
    <xf numFmtId="49" fontId="0" fillId="0" borderId="0" xfId="0" applyNumberFormat="1" applyFill="1" applyBorder="1"/>
    <xf numFmtId="2" fontId="2" fillId="0" borderId="0" xfId="0" applyNumberFormat="1" applyFont="1" applyFill="1" applyBorder="1" applyAlignment="1">
      <alignment horizontal="center"/>
    </xf>
    <xf numFmtId="0" fontId="7" fillId="0" borderId="0" xfId="0" applyFont="1"/>
    <xf numFmtId="0" fontId="8" fillId="3" borderId="8" xfId="0" applyFont="1" applyFill="1" applyBorder="1"/>
    <xf numFmtId="0" fontId="0" fillId="3" borderId="8" xfId="0" applyFill="1" applyBorder="1"/>
    <xf numFmtId="49" fontId="5" fillId="0" borderId="0" xfId="0" applyNumberFormat="1" applyFont="1" applyFill="1" applyBorder="1" applyAlignment="1">
      <alignment vertical="top"/>
    </xf>
    <xf numFmtId="2" fontId="6" fillId="0" borderId="0" xfId="0" applyNumberFormat="1" applyFont="1" applyFill="1" applyBorder="1" applyAlignment="1">
      <alignment vertical="top"/>
    </xf>
    <xf numFmtId="2" fontId="0" fillId="0" borderId="1" xfId="0" applyNumberFormat="1" applyFont="1" applyBorder="1" applyAlignment="1">
      <alignment vertical="top"/>
    </xf>
    <xf numFmtId="0" fontId="1" fillId="0" borderId="0" xfId="0" applyFont="1" applyFill="1" applyBorder="1" applyAlignment="1">
      <alignment vertical="top"/>
    </xf>
    <xf numFmtId="49" fontId="1" fillId="6" borderId="0" xfId="0" applyNumberFormat="1" applyFont="1" applyFill="1" applyBorder="1" applyAlignment="1">
      <alignment vertical="top"/>
    </xf>
    <xf numFmtId="0" fontId="0" fillId="3" borderId="0" xfId="0" applyFill="1" applyBorder="1"/>
    <xf numFmtId="0" fontId="0" fillId="0" borderId="0" xfId="0" applyNumberFormat="1" applyFont="1" applyBorder="1" applyAlignment="1">
      <alignment vertical="top"/>
    </xf>
    <xf numFmtId="0" fontId="0" fillId="5" borderId="0" xfId="0" applyFill="1" applyBorder="1"/>
    <xf numFmtId="49" fontId="0" fillId="0" borderId="0" xfId="0" applyNumberFormat="1" applyFont="1" applyBorder="1" applyAlignment="1">
      <alignment vertical="top"/>
    </xf>
    <xf numFmtId="49" fontId="1" fillId="4" borderId="0" xfId="0" applyNumberFormat="1" applyFont="1" applyFill="1" applyBorder="1" applyAlignment="1">
      <alignment vertical="top"/>
    </xf>
    <xf numFmtId="0" fontId="0" fillId="0" borderId="10" xfId="0" applyFill="1" applyBorder="1"/>
    <xf numFmtId="0" fontId="0" fillId="0" borderId="0" xfId="0" applyFont="1" applyBorder="1" applyAlignment="1">
      <alignment vertical="top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249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OceanAtmFutPlots!$B$2</c:f>
              <c:strCache>
                <c:ptCount val="1"/>
                <c:pt idx="0">
                  <c:v>ta700hPa annual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rgbClr val="FFC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DC3-7341-9EB4-B184A1C8CE1E}"/>
              </c:ext>
            </c:extLst>
          </c:dPt>
          <c:dPt>
            <c:idx val="8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rgbClr val="C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DC3-7341-9EB4-B184A1C8CE1E}"/>
              </c:ext>
            </c:extLst>
          </c:dPt>
          <c:dPt>
            <c:idx val="11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rgbClr val="FFC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6DC3-7341-9EB4-B184A1C8CE1E}"/>
              </c:ext>
            </c:extLst>
          </c:dPt>
          <c:dPt>
            <c:idx val="18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rgbClr val="C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6DC3-7341-9EB4-B184A1C8CE1E}"/>
              </c:ext>
            </c:extLst>
          </c:dPt>
          <c:dPt>
            <c:idx val="22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rgbClr val="FFC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DC3-7341-9EB4-B184A1C8CE1E}"/>
              </c:ext>
            </c:extLst>
          </c:dPt>
          <c:dPt>
            <c:idx val="30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rgbClr val="C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6DC3-7341-9EB4-B184A1C8CE1E}"/>
              </c:ext>
            </c:extLst>
          </c:dPt>
          <c:dLbls>
            <c:dLbl>
              <c:idx val="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DC3-7341-9EB4-B184A1C8CE1E}"/>
                </c:ext>
              </c:extLst>
            </c:dLbl>
            <c:dLbl>
              <c:idx val="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DC3-7341-9EB4-B184A1C8CE1E}"/>
                </c:ext>
              </c:extLst>
            </c:dLbl>
            <c:dLbl>
              <c:idx val="1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DC3-7341-9EB4-B184A1C8CE1E}"/>
                </c:ext>
              </c:extLst>
            </c:dLbl>
            <c:dLbl>
              <c:idx val="1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DC3-7341-9EB4-B184A1C8CE1E}"/>
                </c:ext>
              </c:extLst>
            </c:dLbl>
            <c:dLbl>
              <c:idx val="2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DC3-7341-9EB4-B184A1C8CE1E}"/>
                </c:ext>
              </c:extLst>
            </c:dLbl>
            <c:dLbl>
              <c:idx val="3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DC3-7341-9EB4-B184A1C8CE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OceanAtmFutPlots!$A$3:$A$35</c:f>
              <c:strCache>
                <c:ptCount val="33"/>
                <c:pt idx="0">
                  <c:v>FIO ESM          </c:v>
                </c:pt>
                <c:pt idx="1">
                  <c:v>inmcm4           </c:v>
                </c:pt>
                <c:pt idx="2">
                  <c:v>GFDL-ESM2M       </c:v>
                </c:pt>
                <c:pt idx="3">
                  <c:v>†CSIRO-Mk3-6-0†    </c:v>
                </c:pt>
                <c:pt idx="4">
                  <c:v>GFDL-ESM2G       </c:v>
                </c:pt>
                <c:pt idx="5">
                  <c:v>CCSM4            </c:v>
                </c:pt>
                <c:pt idx="6">
                  <c:v>NorESM1-ME       </c:v>
                </c:pt>
                <c:pt idx="7">
                  <c:v>CESM1-BGC        </c:v>
                </c:pt>
                <c:pt idx="8">
                  <c:v>*NorESM1-M*        </c:v>
                </c:pt>
                <c:pt idx="9">
                  <c:v>CESM1-CAM5       </c:v>
                </c:pt>
                <c:pt idx="10">
                  <c:v>MPI-ESM-MR       </c:v>
                </c:pt>
                <c:pt idx="11">
                  <c:v>†ACCESS1-3†        </c:v>
                </c:pt>
                <c:pt idx="12">
                  <c:v>CNRM-CM5         </c:v>
                </c:pt>
                <c:pt idx="13">
                  <c:v>MPI-ESM-LR       </c:v>
                </c:pt>
                <c:pt idx="14">
                  <c:v>FGOALS-g2        </c:v>
                </c:pt>
                <c:pt idx="15">
                  <c:v>MRI-CGCM3        </c:v>
                </c:pt>
                <c:pt idx="16">
                  <c:v>ACCESS1-0        </c:v>
                </c:pt>
                <c:pt idx="17">
                  <c:v>EC-EARTH         </c:v>
                </c:pt>
                <c:pt idx="18">
                  <c:v>*MIROC5*           </c:v>
                </c:pt>
                <c:pt idx="19">
                  <c:v>bcc-csm1-1       </c:v>
                </c:pt>
                <c:pt idx="20">
                  <c:v>CMCC-CESM        </c:v>
                </c:pt>
                <c:pt idx="21">
                  <c:v>IPSL-CM5B-LR     </c:v>
                </c:pt>
                <c:pt idx="22">
                  <c:v>†IPSL-CM5A-MR†     </c:v>
                </c:pt>
                <c:pt idx="23">
                  <c:v>CMCC-CM          </c:v>
                </c:pt>
                <c:pt idx="24">
                  <c:v>BNU-ESM          </c:v>
                </c:pt>
                <c:pt idx="25">
                  <c:v>CMCC-CMS         </c:v>
                </c:pt>
                <c:pt idx="26">
                  <c:v>IPSL-CM5A-LR     </c:v>
                </c:pt>
                <c:pt idx="27">
                  <c:v>HadGEM2-CC       </c:v>
                </c:pt>
                <c:pt idx="28">
                  <c:v>CanESM2          </c:v>
                </c:pt>
                <c:pt idx="29">
                  <c:v>GFDL-CM3         </c:v>
                </c:pt>
                <c:pt idx="30">
                  <c:v>*HadGEM2-ES*       </c:v>
                </c:pt>
                <c:pt idx="31">
                  <c:v>MIROC-ESM        </c:v>
                </c:pt>
                <c:pt idx="32">
                  <c:v>MIROC-ESM-CHEM   </c:v>
                </c:pt>
              </c:strCache>
            </c:strRef>
          </c:cat>
          <c:val>
            <c:numRef>
              <c:f>OceanAtmFutPlots!$B$3:$B$35</c:f>
              <c:numCache>
                <c:formatCode>0.00</c:formatCode>
                <c:ptCount val="33"/>
                <c:pt idx="0">
                  <c:v>1.9453</c:v>
                </c:pt>
                <c:pt idx="1">
                  <c:v>2.6267999999999998</c:v>
                </c:pt>
                <c:pt idx="2">
                  <c:v>2.9569000000000001</c:v>
                </c:pt>
                <c:pt idx="3">
                  <c:v>3.0297000000000001</c:v>
                </c:pt>
                <c:pt idx="4">
                  <c:v>3.2871000000000001</c:v>
                </c:pt>
                <c:pt idx="5">
                  <c:v>3.3386</c:v>
                </c:pt>
                <c:pt idx="6">
                  <c:v>3.3433000000000002</c:v>
                </c:pt>
                <c:pt idx="7">
                  <c:v>3.3517999999999999</c:v>
                </c:pt>
                <c:pt idx="8">
                  <c:v>3.5287000000000002</c:v>
                </c:pt>
                <c:pt idx="9">
                  <c:v>3.5322</c:v>
                </c:pt>
                <c:pt idx="10">
                  <c:v>3.6111</c:v>
                </c:pt>
                <c:pt idx="11">
                  <c:v>3.7658999999999998</c:v>
                </c:pt>
                <c:pt idx="12">
                  <c:v>3.8355000000000001</c:v>
                </c:pt>
                <c:pt idx="13">
                  <c:v>3.9058999999999999</c:v>
                </c:pt>
                <c:pt idx="14">
                  <c:v>3.9232</c:v>
                </c:pt>
                <c:pt idx="15">
                  <c:v>3.9912000000000001</c:v>
                </c:pt>
                <c:pt idx="16">
                  <c:v>4.0914999999999999</c:v>
                </c:pt>
                <c:pt idx="17">
                  <c:v>4.1371000000000002</c:v>
                </c:pt>
                <c:pt idx="18">
                  <c:v>4.1689999999999996</c:v>
                </c:pt>
                <c:pt idx="19">
                  <c:v>4.2031999999999998</c:v>
                </c:pt>
                <c:pt idx="20">
                  <c:v>4.2831999999999999</c:v>
                </c:pt>
                <c:pt idx="21">
                  <c:v>4.3437999999999999</c:v>
                </c:pt>
                <c:pt idx="22">
                  <c:v>4.5022000000000002</c:v>
                </c:pt>
                <c:pt idx="23">
                  <c:v>4.5627000000000004</c:v>
                </c:pt>
                <c:pt idx="24">
                  <c:v>4.6608000000000001</c:v>
                </c:pt>
                <c:pt idx="25">
                  <c:v>4.8212999999999999</c:v>
                </c:pt>
                <c:pt idx="26">
                  <c:v>4.9885999999999999</c:v>
                </c:pt>
                <c:pt idx="27">
                  <c:v>5.2862999999999998</c:v>
                </c:pt>
                <c:pt idx="28">
                  <c:v>5.3182999999999998</c:v>
                </c:pt>
                <c:pt idx="29">
                  <c:v>5.3379000000000003</c:v>
                </c:pt>
                <c:pt idx="30">
                  <c:v>5.4874999999999998</c:v>
                </c:pt>
                <c:pt idx="31">
                  <c:v>5.5205000000000002</c:v>
                </c:pt>
                <c:pt idx="32">
                  <c:v>5.9542999999999999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AC-6C45-B7CE-770FABE80F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axId val="-2118714024"/>
        <c:axId val="-2118317128"/>
      </c:barChart>
      <c:catAx>
        <c:axId val="-21187140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8317128"/>
        <c:crossesAt val="4.09"/>
        <c:auto val="1"/>
        <c:lblAlgn val="ctr"/>
        <c:lblOffset val="50"/>
        <c:tickLblSkip val="1"/>
        <c:noMultiLvlLbl val="0"/>
      </c:catAx>
      <c:valAx>
        <c:axId val="-2118317128"/>
        <c:scaling>
          <c:orientation val="minMax"/>
          <c:max val="6"/>
          <c:min val="1.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21C Change in Greenland Air 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8714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934729147395299E-2"/>
          <c:y val="2.68464481155542E-2"/>
          <c:w val="0.92445782099587104"/>
          <c:h val="0.76225636011184905"/>
        </c:manualLayout>
      </c:layout>
      <c:lineChart>
        <c:grouping val="standard"/>
        <c:varyColors val="0"/>
        <c:ser>
          <c:idx val="0"/>
          <c:order val="0"/>
          <c:tx>
            <c:strRef>
              <c:f>OceanHistBiases!$B$94</c:f>
              <c:strCache>
                <c:ptCount val="1"/>
                <c:pt idx="0">
                  <c:v>zg550hPa annual</c:v>
                </c:pt>
              </c:strCache>
            </c:strRef>
          </c:tx>
          <c:spPr>
            <a:ln w="25400" cap="rnd" cmpd="sng" algn="ctr">
              <a:noFill/>
              <a:round/>
            </a:ln>
            <a:effectLst/>
          </c:spPr>
          <c:marker>
            <c:symbol val="circle"/>
            <c:size val="6"/>
            <c:spPr>
              <a:noFill/>
              <a:ln w="12700" cap="flat" cmpd="sng" algn="ctr">
                <a:solidFill>
                  <a:schemeClr val="accent2"/>
                </a:solidFill>
                <a:round/>
              </a:ln>
              <a:effectLst/>
            </c:spPr>
          </c:marker>
          <c:dLbls>
            <c:delete val="1"/>
          </c:dLbls>
          <c:cat>
            <c:strRef>
              <c:f>OceanHistBiases!$A$95:$A$127</c:f>
              <c:strCache>
                <c:ptCount val="33"/>
                <c:pt idx="0">
                  <c:v>CESM1-CAM5</c:v>
                </c:pt>
                <c:pt idx="1">
                  <c:v>MIROC5*</c:v>
                </c:pt>
                <c:pt idx="2">
                  <c:v>NorESM1-ME</c:v>
                </c:pt>
                <c:pt idx="3">
                  <c:v>CMCC-CM</c:v>
                </c:pt>
                <c:pt idx="4">
                  <c:v>CNRM-CM5</c:v>
                </c:pt>
                <c:pt idx="5">
                  <c:v>IPSL-CM5A-MR†</c:v>
                </c:pt>
                <c:pt idx="6">
                  <c:v>CSIRO-Mk3-6-0†</c:v>
                </c:pt>
                <c:pt idx="7">
                  <c:v>HadGEM2-CC</c:v>
                </c:pt>
                <c:pt idx="8">
                  <c:v>NorESM1-M*</c:v>
                </c:pt>
                <c:pt idx="9">
                  <c:v>CCSM4</c:v>
                </c:pt>
                <c:pt idx="10">
                  <c:v>MPI-ESM-LR</c:v>
                </c:pt>
                <c:pt idx="11">
                  <c:v>BNU-ESM</c:v>
                </c:pt>
                <c:pt idx="12">
                  <c:v>CESM1-BGC</c:v>
                </c:pt>
                <c:pt idx="13">
                  <c:v>ACCESS1-0</c:v>
                </c:pt>
                <c:pt idx="14">
                  <c:v>HadGEM2-ES*</c:v>
                </c:pt>
                <c:pt idx="15">
                  <c:v>ACCESS1-3†</c:v>
                </c:pt>
                <c:pt idx="16">
                  <c:v>CMCC-CMS</c:v>
                </c:pt>
                <c:pt idx="17">
                  <c:v>MPI-ESM-MR</c:v>
                </c:pt>
                <c:pt idx="18">
                  <c:v>CMCC-CESM</c:v>
                </c:pt>
                <c:pt idx="19">
                  <c:v>inmcm4</c:v>
                </c:pt>
                <c:pt idx="20">
                  <c:v>CanESM2</c:v>
                </c:pt>
                <c:pt idx="21">
                  <c:v>IPSL-CM5A-LR</c:v>
                </c:pt>
                <c:pt idx="22">
                  <c:v>GFDL-ESM2M</c:v>
                </c:pt>
                <c:pt idx="23">
                  <c:v>GFDL-CM3</c:v>
                </c:pt>
                <c:pt idx="24">
                  <c:v>MRI-CGCM3</c:v>
                </c:pt>
                <c:pt idx="25">
                  <c:v>FIO ESM</c:v>
                </c:pt>
                <c:pt idx="26">
                  <c:v>FGOALS-g2</c:v>
                </c:pt>
                <c:pt idx="27">
                  <c:v>MIROC-ESM-CHEM</c:v>
                </c:pt>
                <c:pt idx="28">
                  <c:v>GFDL-ESM2G</c:v>
                </c:pt>
                <c:pt idx="29">
                  <c:v>MIROC-ESM</c:v>
                </c:pt>
                <c:pt idx="30">
                  <c:v>bcc-csm1-1</c:v>
                </c:pt>
                <c:pt idx="31">
                  <c:v>EC-EARTH</c:v>
                </c:pt>
                <c:pt idx="32">
                  <c:v>IPSL-CM5B-LR</c:v>
                </c:pt>
              </c:strCache>
            </c:strRef>
          </c:cat>
          <c:val>
            <c:numRef>
              <c:f>OceanHistBiases!$B$95:$B$127</c:f>
              <c:numCache>
                <c:formatCode>General</c:formatCode>
                <c:ptCount val="33"/>
                <c:pt idx="0">
                  <c:v>-1.0246879334257979</c:v>
                </c:pt>
                <c:pt idx="1">
                  <c:v>0</c:v>
                </c:pt>
                <c:pt idx="2">
                  <c:v>-1.2965325936199728</c:v>
                </c:pt>
                <c:pt idx="3">
                  <c:v>-1.2346740638002778</c:v>
                </c:pt>
                <c:pt idx="4">
                  <c:v>0.84854368932038893</c:v>
                </c:pt>
                <c:pt idx="5">
                  <c:v>0.10291262135922372</c:v>
                </c:pt>
                <c:pt idx="6">
                  <c:v>4.9930651872400131E-3</c:v>
                </c:pt>
                <c:pt idx="7">
                  <c:v>-0.22246879334257938</c:v>
                </c:pt>
                <c:pt idx="8">
                  <c:v>-1.2454923717059645</c:v>
                </c:pt>
                <c:pt idx="9">
                  <c:v>2.1636615811373185E-2</c:v>
                </c:pt>
                <c:pt idx="10">
                  <c:v>-1.0011095700416093</c:v>
                </c:pt>
                <c:pt idx="11">
                  <c:v>-9.5423023578363395E-2</c:v>
                </c:pt>
                <c:pt idx="12">
                  <c:v>-1.2760055478501913E-2</c:v>
                </c:pt>
                <c:pt idx="13">
                  <c:v>-0.22690707350901501</c:v>
                </c:pt>
                <c:pt idx="14">
                  <c:v>0.19778085991678274</c:v>
                </c:pt>
                <c:pt idx="15">
                  <c:v>-0.43772538141470185</c:v>
                </c:pt>
                <c:pt idx="16">
                  <c:v>-0.89348127600554783</c:v>
                </c:pt>
                <c:pt idx="17">
                  <c:v>-0.78807212205270505</c:v>
                </c:pt>
                <c:pt idx="18">
                  <c:v>-0.17253814147017987</c:v>
                </c:pt>
                <c:pt idx="19">
                  <c:v>-0.36227461858529791</c:v>
                </c:pt>
                <c:pt idx="20">
                  <c:v>0.63772538141470214</c:v>
                </c:pt>
                <c:pt idx="21">
                  <c:v>1.0748959778086002</c:v>
                </c:pt>
                <c:pt idx="22">
                  <c:v>-0.3253814147018031</c:v>
                </c:pt>
                <c:pt idx="23">
                  <c:v>-0.23633841886269066</c:v>
                </c:pt>
                <c:pt idx="24">
                  <c:v>2.630790568654648</c:v>
                </c:pt>
                <c:pt idx="25">
                  <c:v>0.794452149791956</c:v>
                </c:pt>
                <c:pt idx="26">
                  <c:v>0.47933425797503509</c:v>
                </c:pt>
                <c:pt idx="27">
                  <c:v>1.9753120665742039</c:v>
                </c:pt>
                <c:pt idx="28">
                  <c:v>0.30873786407767057</c:v>
                </c:pt>
                <c:pt idx="29">
                  <c:v>2.0585298196948694</c:v>
                </c:pt>
                <c:pt idx="30">
                  <c:v>0.78973647711511874</c:v>
                </c:pt>
                <c:pt idx="31">
                  <c:v>0.40083217753120703</c:v>
                </c:pt>
                <c:pt idx="32">
                  <c:v>1.0515950069348132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95-CC4B-8BED-6F9BFA320C1B}"/>
            </c:ext>
          </c:extLst>
        </c:ser>
        <c:ser>
          <c:idx val="1"/>
          <c:order val="1"/>
          <c:tx>
            <c:strRef>
              <c:f>OceanHistBiases!$C$94</c:f>
              <c:strCache>
                <c:ptCount val="1"/>
                <c:pt idx="0">
                  <c:v>prw annual</c:v>
                </c:pt>
              </c:strCache>
            </c:strRef>
          </c:tx>
          <c:spPr>
            <a:ln w="25400" cap="rnd" cmpd="sng" algn="ctr">
              <a:noFill/>
              <a:round/>
            </a:ln>
            <a:effectLst/>
          </c:spPr>
          <c:marker>
            <c:symbol val="square"/>
            <c:size val="8"/>
            <c:spPr>
              <a:noFill/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marker>
          <c:dLbls>
            <c:delete val="1"/>
          </c:dLbls>
          <c:cat>
            <c:strRef>
              <c:f>OceanHistBiases!$A$95:$A$127</c:f>
              <c:strCache>
                <c:ptCount val="33"/>
                <c:pt idx="0">
                  <c:v>CESM1-CAM5</c:v>
                </c:pt>
                <c:pt idx="1">
                  <c:v>MIROC5*</c:v>
                </c:pt>
                <c:pt idx="2">
                  <c:v>NorESM1-ME</c:v>
                </c:pt>
                <c:pt idx="3">
                  <c:v>CMCC-CM</c:v>
                </c:pt>
                <c:pt idx="4">
                  <c:v>CNRM-CM5</c:v>
                </c:pt>
                <c:pt idx="5">
                  <c:v>IPSL-CM5A-MR†</c:v>
                </c:pt>
                <c:pt idx="6">
                  <c:v>CSIRO-Mk3-6-0†</c:v>
                </c:pt>
                <c:pt idx="7">
                  <c:v>HadGEM2-CC</c:v>
                </c:pt>
                <c:pt idx="8">
                  <c:v>NorESM1-M*</c:v>
                </c:pt>
                <c:pt idx="9">
                  <c:v>CCSM4</c:v>
                </c:pt>
                <c:pt idx="10">
                  <c:v>MPI-ESM-LR</c:v>
                </c:pt>
                <c:pt idx="11">
                  <c:v>BNU-ESM</c:v>
                </c:pt>
                <c:pt idx="12">
                  <c:v>CESM1-BGC</c:v>
                </c:pt>
                <c:pt idx="13">
                  <c:v>ACCESS1-0</c:v>
                </c:pt>
                <c:pt idx="14">
                  <c:v>HadGEM2-ES*</c:v>
                </c:pt>
                <c:pt idx="15">
                  <c:v>ACCESS1-3†</c:v>
                </c:pt>
                <c:pt idx="16">
                  <c:v>CMCC-CMS</c:v>
                </c:pt>
                <c:pt idx="17">
                  <c:v>MPI-ESM-MR</c:v>
                </c:pt>
                <c:pt idx="18">
                  <c:v>CMCC-CESM</c:v>
                </c:pt>
                <c:pt idx="19">
                  <c:v>inmcm4</c:v>
                </c:pt>
                <c:pt idx="20">
                  <c:v>CanESM2</c:v>
                </c:pt>
                <c:pt idx="21">
                  <c:v>IPSL-CM5A-LR</c:v>
                </c:pt>
                <c:pt idx="22">
                  <c:v>GFDL-ESM2M</c:v>
                </c:pt>
                <c:pt idx="23">
                  <c:v>GFDL-CM3</c:v>
                </c:pt>
                <c:pt idx="24">
                  <c:v>MRI-CGCM3</c:v>
                </c:pt>
                <c:pt idx="25">
                  <c:v>FIO ESM</c:v>
                </c:pt>
                <c:pt idx="26">
                  <c:v>FGOALS-g2</c:v>
                </c:pt>
                <c:pt idx="27">
                  <c:v>MIROC-ESM-CHEM</c:v>
                </c:pt>
                <c:pt idx="28">
                  <c:v>GFDL-ESM2G</c:v>
                </c:pt>
                <c:pt idx="29">
                  <c:v>MIROC-ESM</c:v>
                </c:pt>
                <c:pt idx="30">
                  <c:v>bcc-csm1-1</c:v>
                </c:pt>
                <c:pt idx="31">
                  <c:v>EC-EARTH</c:v>
                </c:pt>
                <c:pt idx="32">
                  <c:v>IPSL-CM5B-LR</c:v>
                </c:pt>
              </c:strCache>
            </c:strRef>
          </c:cat>
          <c:val>
            <c:numRef>
              <c:f>OceanHistBiases!$C$95:$C$127</c:f>
              <c:numCache>
                <c:formatCode>General</c:formatCode>
                <c:ptCount val="33"/>
                <c:pt idx="0">
                  <c:v>-0.72901806040370265</c:v>
                </c:pt>
                <c:pt idx="1">
                  <c:v>-0.41015328577932886</c:v>
                </c:pt>
                <c:pt idx="2">
                  <c:v>-0.86014569737441138</c:v>
                </c:pt>
                <c:pt idx="3">
                  <c:v>-0.69471847017756816</c:v>
                </c:pt>
                <c:pt idx="4">
                  <c:v>0.17187737137653669</c:v>
                </c:pt>
                <c:pt idx="5">
                  <c:v>-0.18204583396570034</c:v>
                </c:pt>
                <c:pt idx="6">
                  <c:v>-6.7157383517984337E-2</c:v>
                </c:pt>
                <c:pt idx="7">
                  <c:v>-0.36917589922598248</c:v>
                </c:pt>
                <c:pt idx="8">
                  <c:v>-0.87046592806192069</c:v>
                </c:pt>
                <c:pt idx="9">
                  <c:v>-0.59288207618758504</c:v>
                </c:pt>
                <c:pt idx="10">
                  <c:v>6.7157383517984684E-2</c:v>
                </c:pt>
                <c:pt idx="11">
                  <c:v>0.45462133859462722</c:v>
                </c:pt>
                <c:pt idx="12">
                  <c:v>-0.61321900136591234</c:v>
                </c:pt>
                <c:pt idx="13">
                  <c:v>-0.78335103961147323</c:v>
                </c:pt>
                <c:pt idx="14">
                  <c:v>-0.1852329640309606</c:v>
                </c:pt>
                <c:pt idx="15">
                  <c:v>-0.73645469722264345</c:v>
                </c:pt>
                <c:pt idx="16">
                  <c:v>-0.4465776293823035</c:v>
                </c:pt>
                <c:pt idx="17">
                  <c:v>0.15154044619820942</c:v>
                </c:pt>
                <c:pt idx="18">
                  <c:v>-0.33259978752466213</c:v>
                </c:pt>
                <c:pt idx="19">
                  <c:v>0.51639095462133866</c:v>
                </c:pt>
                <c:pt idx="20">
                  <c:v>0.34777659735923522</c:v>
                </c:pt>
                <c:pt idx="21">
                  <c:v>0.86242221884959736</c:v>
                </c:pt>
                <c:pt idx="22">
                  <c:v>0.51821217180148715</c:v>
                </c:pt>
                <c:pt idx="23">
                  <c:v>-0.28646228562756093</c:v>
                </c:pt>
                <c:pt idx="24">
                  <c:v>1.2729549248747909</c:v>
                </c:pt>
                <c:pt idx="25">
                  <c:v>0.27553498254666875</c:v>
                </c:pt>
                <c:pt idx="26">
                  <c:v>0.3262255273941419</c:v>
                </c:pt>
                <c:pt idx="27">
                  <c:v>1.2175595689786001</c:v>
                </c:pt>
                <c:pt idx="28">
                  <c:v>1.5239793595386246</c:v>
                </c:pt>
                <c:pt idx="29">
                  <c:v>1.2518591592047348</c:v>
                </c:pt>
                <c:pt idx="30">
                  <c:v>1.5306571558658364</c:v>
                </c:pt>
                <c:pt idx="32">
                  <c:v>1.6857641523751699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95-CC4B-8BED-6F9BFA320C1B}"/>
            </c:ext>
          </c:extLst>
        </c:ser>
        <c:ser>
          <c:idx val="2"/>
          <c:order val="2"/>
          <c:tx>
            <c:strRef>
              <c:f>OceanHistBiases!$D$94</c:f>
              <c:strCache>
                <c:ptCount val="1"/>
                <c:pt idx="0">
                  <c:v>ta700hPa summer</c:v>
                </c:pt>
              </c:strCache>
            </c:strRef>
          </c:tx>
          <c:spPr>
            <a:ln w="25400" cap="rnd" cmpd="sng" algn="ctr">
              <a:noFill/>
              <a:round/>
            </a:ln>
            <a:effectLst/>
          </c:spPr>
          <c:marker>
            <c:symbol val="x"/>
            <c:size val="6"/>
            <c:spPr>
              <a:noFill/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marker>
          <c:dLbls>
            <c:delete val="1"/>
          </c:dLbls>
          <c:cat>
            <c:strRef>
              <c:f>OceanHistBiases!$A$95:$A$127</c:f>
              <c:strCache>
                <c:ptCount val="33"/>
                <c:pt idx="0">
                  <c:v>CESM1-CAM5</c:v>
                </c:pt>
                <c:pt idx="1">
                  <c:v>MIROC5*</c:v>
                </c:pt>
                <c:pt idx="2">
                  <c:v>NorESM1-ME</c:v>
                </c:pt>
                <c:pt idx="3">
                  <c:v>CMCC-CM</c:v>
                </c:pt>
                <c:pt idx="4">
                  <c:v>CNRM-CM5</c:v>
                </c:pt>
                <c:pt idx="5">
                  <c:v>IPSL-CM5A-MR†</c:v>
                </c:pt>
                <c:pt idx="6">
                  <c:v>CSIRO-Mk3-6-0†</c:v>
                </c:pt>
                <c:pt idx="7">
                  <c:v>HadGEM2-CC</c:v>
                </c:pt>
                <c:pt idx="8">
                  <c:v>NorESM1-M*</c:v>
                </c:pt>
                <c:pt idx="9">
                  <c:v>CCSM4</c:v>
                </c:pt>
                <c:pt idx="10">
                  <c:v>MPI-ESM-LR</c:v>
                </c:pt>
                <c:pt idx="11">
                  <c:v>BNU-ESM</c:v>
                </c:pt>
                <c:pt idx="12">
                  <c:v>CESM1-BGC</c:v>
                </c:pt>
                <c:pt idx="13">
                  <c:v>ACCESS1-0</c:v>
                </c:pt>
                <c:pt idx="14">
                  <c:v>HadGEM2-ES*</c:v>
                </c:pt>
                <c:pt idx="15">
                  <c:v>ACCESS1-3†</c:v>
                </c:pt>
                <c:pt idx="16">
                  <c:v>CMCC-CMS</c:v>
                </c:pt>
                <c:pt idx="17">
                  <c:v>MPI-ESM-MR</c:v>
                </c:pt>
                <c:pt idx="18">
                  <c:v>CMCC-CESM</c:v>
                </c:pt>
                <c:pt idx="19">
                  <c:v>inmcm4</c:v>
                </c:pt>
                <c:pt idx="20">
                  <c:v>CanESM2</c:v>
                </c:pt>
                <c:pt idx="21">
                  <c:v>IPSL-CM5A-LR</c:v>
                </c:pt>
                <c:pt idx="22">
                  <c:v>GFDL-ESM2M</c:v>
                </c:pt>
                <c:pt idx="23">
                  <c:v>GFDL-CM3</c:v>
                </c:pt>
                <c:pt idx="24">
                  <c:v>MRI-CGCM3</c:v>
                </c:pt>
                <c:pt idx="25">
                  <c:v>FIO ESM</c:v>
                </c:pt>
                <c:pt idx="26">
                  <c:v>FGOALS-g2</c:v>
                </c:pt>
                <c:pt idx="27">
                  <c:v>MIROC-ESM-CHEM</c:v>
                </c:pt>
                <c:pt idx="28">
                  <c:v>GFDL-ESM2G</c:v>
                </c:pt>
                <c:pt idx="29">
                  <c:v>MIROC-ESM</c:v>
                </c:pt>
                <c:pt idx="30">
                  <c:v>bcc-csm1-1</c:v>
                </c:pt>
                <c:pt idx="31">
                  <c:v>EC-EARTH</c:v>
                </c:pt>
                <c:pt idx="32">
                  <c:v>IPSL-CM5B-LR</c:v>
                </c:pt>
              </c:strCache>
            </c:strRef>
          </c:cat>
          <c:val>
            <c:numRef>
              <c:f>OceanHistBiases!$D$95:$D$127</c:f>
              <c:numCache>
                <c:formatCode>General</c:formatCode>
                <c:ptCount val="33"/>
                <c:pt idx="0">
                  <c:v>-0.57398399497881691</c:v>
                </c:pt>
                <c:pt idx="1">
                  <c:v>-0.54495528008787075</c:v>
                </c:pt>
                <c:pt idx="2">
                  <c:v>0</c:v>
                </c:pt>
                <c:pt idx="3">
                  <c:v>-0.83508551702494871</c:v>
                </c:pt>
                <c:pt idx="4">
                  <c:v>-0.51310214969402146</c:v>
                </c:pt>
                <c:pt idx="5">
                  <c:v>-0.79115016475757094</c:v>
                </c:pt>
                <c:pt idx="6">
                  <c:v>-0.47152047701239586</c:v>
                </c:pt>
                <c:pt idx="7">
                  <c:v>-0.97269731680527194</c:v>
                </c:pt>
                <c:pt idx="8">
                  <c:v>-5.9626549505727322E-2</c:v>
                </c:pt>
                <c:pt idx="9">
                  <c:v>8.112348972226556E-2</c:v>
                </c:pt>
                <c:pt idx="10">
                  <c:v>-0.52926408284952153</c:v>
                </c:pt>
                <c:pt idx="11">
                  <c:v>-0.87180291856268621</c:v>
                </c:pt>
                <c:pt idx="12">
                  <c:v>1.1611485956378235E-2</c:v>
                </c:pt>
                <c:pt idx="13">
                  <c:v>-8.0652753805115482E-2</c:v>
                </c:pt>
                <c:pt idx="14">
                  <c:v>-0.59218578377530184</c:v>
                </c:pt>
                <c:pt idx="15">
                  <c:v>-0.12066530676290592</c:v>
                </c:pt>
                <c:pt idx="16">
                  <c:v>-0.72163816099168354</c:v>
                </c:pt>
                <c:pt idx="17">
                  <c:v>-0.34803075474658707</c:v>
                </c:pt>
                <c:pt idx="18">
                  <c:v>0.36183900831633431</c:v>
                </c:pt>
                <c:pt idx="19">
                  <c:v>0.45504471991212919</c:v>
                </c:pt>
                <c:pt idx="20">
                  <c:v>-1.218107641613055</c:v>
                </c:pt>
                <c:pt idx="21">
                  <c:v>0.32182645535854348</c:v>
                </c:pt>
                <c:pt idx="22">
                  <c:v>2.6783304566138391</c:v>
                </c:pt>
                <c:pt idx="23">
                  <c:v>2.4840734348030744</c:v>
                </c:pt>
                <c:pt idx="24">
                  <c:v>0.32888749411580093</c:v>
                </c:pt>
                <c:pt idx="25">
                  <c:v>0.27553742350541333</c:v>
                </c:pt>
                <c:pt idx="26">
                  <c:v>0.26486740938333564</c:v>
                </c:pt>
                <c:pt idx="27">
                  <c:v>0.51325906166640489</c:v>
                </c:pt>
                <c:pt idx="28">
                  <c:v>3.5978346147811067</c:v>
                </c:pt>
                <c:pt idx="29">
                  <c:v>0.88718029185626823</c:v>
                </c:pt>
                <c:pt idx="30">
                  <c:v>1.4594382551388665</c:v>
                </c:pt>
                <c:pt idx="31">
                  <c:v>1.5697473717244621</c:v>
                </c:pt>
                <c:pt idx="32">
                  <c:v>1.5374235054134626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95-CC4B-8BED-6F9BFA320C1B}"/>
            </c:ext>
          </c:extLst>
        </c:ser>
        <c:ser>
          <c:idx val="4"/>
          <c:order val="3"/>
          <c:tx>
            <c:v>Atm. bias</c:v>
          </c:tx>
          <c:spPr>
            <a:ln w="25400" cap="rnd" cmpd="sng" algn="ctr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chemeClr val="accent2"/>
              </a:solidFill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marker>
          <c:dLbls>
            <c:delete val="1"/>
          </c:dLbls>
          <c:cat>
            <c:strRef>
              <c:f>OceanHistBiases!$A$95:$A$127</c:f>
              <c:strCache>
                <c:ptCount val="33"/>
                <c:pt idx="0">
                  <c:v>CESM1-CAM5</c:v>
                </c:pt>
                <c:pt idx="1">
                  <c:v>MIROC5*</c:v>
                </c:pt>
                <c:pt idx="2">
                  <c:v>NorESM1-ME</c:v>
                </c:pt>
                <c:pt idx="3">
                  <c:v>CMCC-CM</c:v>
                </c:pt>
                <c:pt idx="4">
                  <c:v>CNRM-CM5</c:v>
                </c:pt>
                <c:pt idx="5">
                  <c:v>IPSL-CM5A-MR†</c:v>
                </c:pt>
                <c:pt idx="6">
                  <c:v>CSIRO-Mk3-6-0†</c:v>
                </c:pt>
                <c:pt idx="7">
                  <c:v>HadGEM2-CC</c:v>
                </c:pt>
                <c:pt idx="8">
                  <c:v>NorESM1-M*</c:v>
                </c:pt>
                <c:pt idx="9">
                  <c:v>CCSM4</c:v>
                </c:pt>
                <c:pt idx="10">
                  <c:v>MPI-ESM-LR</c:v>
                </c:pt>
                <c:pt idx="11">
                  <c:v>BNU-ESM</c:v>
                </c:pt>
                <c:pt idx="12">
                  <c:v>CESM1-BGC</c:v>
                </c:pt>
                <c:pt idx="13">
                  <c:v>ACCESS1-0</c:v>
                </c:pt>
                <c:pt idx="14">
                  <c:v>HadGEM2-ES*</c:v>
                </c:pt>
                <c:pt idx="15">
                  <c:v>ACCESS1-3†</c:v>
                </c:pt>
                <c:pt idx="16">
                  <c:v>CMCC-CMS</c:v>
                </c:pt>
                <c:pt idx="17">
                  <c:v>MPI-ESM-MR</c:v>
                </c:pt>
                <c:pt idx="18">
                  <c:v>CMCC-CESM</c:v>
                </c:pt>
                <c:pt idx="19">
                  <c:v>inmcm4</c:v>
                </c:pt>
                <c:pt idx="20">
                  <c:v>CanESM2</c:v>
                </c:pt>
                <c:pt idx="21">
                  <c:v>IPSL-CM5A-LR</c:v>
                </c:pt>
                <c:pt idx="22">
                  <c:v>GFDL-ESM2M</c:v>
                </c:pt>
                <c:pt idx="23">
                  <c:v>GFDL-CM3</c:v>
                </c:pt>
                <c:pt idx="24">
                  <c:v>MRI-CGCM3</c:v>
                </c:pt>
                <c:pt idx="25">
                  <c:v>FIO ESM</c:v>
                </c:pt>
                <c:pt idx="26">
                  <c:v>FGOALS-g2</c:v>
                </c:pt>
                <c:pt idx="27">
                  <c:v>MIROC-ESM-CHEM</c:v>
                </c:pt>
                <c:pt idx="28">
                  <c:v>GFDL-ESM2G</c:v>
                </c:pt>
                <c:pt idx="29">
                  <c:v>MIROC-ESM</c:v>
                </c:pt>
                <c:pt idx="30">
                  <c:v>bcc-csm1-1</c:v>
                </c:pt>
                <c:pt idx="31">
                  <c:v>EC-EARTH</c:v>
                </c:pt>
                <c:pt idx="32">
                  <c:v>IPSL-CM5B-LR</c:v>
                </c:pt>
              </c:strCache>
            </c:strRef>
          </c:cat>
          <c:val>
            <c:numRef>
              <c:f>OceanHistBiases!$H$95:$H$127</c:f>
              <c:numCache>
                <c:formatCode>General</c:formatCode>
                <c:ptCount val="33"/>
                <c:pt idx="0">
                  <c:v>-0.77589666293610582</c:v>
                </c:pt>
                <c:pt idx="1">
                  <c:v>-0.3183695219557332</c:v>
                </c:pt>
                <c:pt idx="2">
                  <c:v>-0.71889276366479471</c:v>
                </c:pt>
                <c:pt idx="3">
                  <c:v>-0.92149268366759818</c:v>
                </c:pt>
                <c:pt idx="4">
                  <c:v>0.16910630366763468</c:v>
                </c:pt>
                <c:pt idx="5">
                  <c:v>-0.29009445912134918</c:v>
                </c:pt>
                <c:pt idx="6">
                  <c:v>-0.17789493178104673</c:v>
                </c:pt>
                <c:pt idx="7">
                  <c:v>-0.52144733645794461</c:v>
                </c:pt>
                <c:pt idx="8">
                  <c:v>-0.7251949497578708</c:v>
                </c:pt>
                <c:pt idx="9">
                  <c:v>-0.16337399021798207</c:v>
                </c:pt>
                <c:pt idx="10">
                  <c:v>-0.48773875645771536</c:v>
                </c:pt>
                <c:pt idx="11">
                  <c:v>-0.17086820118214083</c:v>
                </c:pt>
                <c:pt idx="12">
                  <c:v>-0.20478919029601197</c:v>
                </c:pt>
                <c:pt idx="13">
                  <c:v>-0.36363695564186788</c:v>
                </c:pt>
                <c:pt idx="14">
                  <c:v>-0.19321262929649322</c:v>
                </c:pt>
                <c:pt idx="15">
                  <c:v>-0.43161512846675043</c:v>
                </c:pt>
                <c:pt idx="16">
                  <c:v>-0.68723235545984496</c:v>
                </c:pt>
                <c:pt idx="17">
                  <c:v>-0.32818747686702759</c:v>
                </c:pt>
                <c:pt idx="18">
                  <c:v>-4.7766306892835897E-2</c:v>
                </c:pt>
                <c:pt idx="19">
                  <c:v>0.20305368531605664</c:v>
                </c:pt>
                <c:pt idx="20">
                  <c:v>-7.753522094637251E-2</c:v>
                </c:pt>
                <c:pt idx="21">
                  <c:v>0.75304821733891369</c:v>
                </c:pt>
                <c:pt idx="22">
                  <c:v>0.95705373790450776</c:v>
                </c:pt>
                <c:pt idx="23">
                  <c:v>0.65375757677094093</c:v>
                </c:pt>
                <c:pt idx="24">
                  <c:v>1.4108776625484134</c:v>
                </c:pt>
                <c:pt idx="25">
                  <c:v>0.44850818528134601</c:v>
                </c:pt>
                <c:pt idx="26">
                  <c:v>0.35680906491750419</c:v>
                </c:pt>
                <c:pt idx="27">
                  <c:v>1.2353768990730696</c:v>
                </c:pt>
                <c:pt idx="28">
                  <c:v>1.8101839461324671</c:v>
                </c:pt>
                <c:pt idx="29">
                  <c:v>1.3991897569186242</c:v>
                </c:pt>
                <c:pt idx="30">
                  <c:v>1.2599439627066071</c:v>
                </c:pt>
                <c:pt idx="31">
                  <c:v>0.98528977462783462</c:v>
                </c:pt>
                <c:pt idx="32">
                  <c:v>1.4249275549078153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C95-CC4B-8BED-6F9BFA320C1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marker val="1"/>
        <c:smooth val="0"/>
        <c:axId val="-2121440616"/>
        <c:axId val="-2123853224"/>
      </c:lineChart>
      <c:catAx>
        <c:axId val="-2121440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tx1"/>
            </a:solidFill>
            <a:prstDash val="dash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3853224"/>
        <c:crossesAt val="-0.16300000000000001"/>
        <c:auto val="1"/>
        <c:lblAlgn val="ctr"/>
        <c:lblOffset val="0"/>
        <c:noMultiLvlLbl val="0"/>
      </c:catAx>
      <c:valAx>
        <c:axId val="-2123853224"/>
        <c:scaling>
          <c:orientation val="minMax"/>
          <c:min val="-1"/>
        </c:scaling>
        <c:delete val="0"/>
        <c:axPos val="l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1440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508241770638301"/>
          <c:y val="0.13136881760416499"/>
          <c:w val="0.50932779820860496"/>
          <c:h val="0.1802731031170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ΔT SPG</a:t>
            </a:r>
            <a:r>
              <a:rPr lang="en-US" sz="1400" b="0" i="0" u="none" strike="noStrike" baseline="0"/>
              <a:t>  (°C)</a:t>
            </a:r>
            <a:endParaRPr lang="en-US"/>
          </a:p>
        </c:rich>
      </c:tx>
      <c:layout>
        <c:manualLayout>
          <c:xMode val="edge"/>
          <c:yMode val="edge"/>
          <c:x val="0.473833877503189"/>
          <c:y val="0.8960595945463040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6896742782340899"/>
          <c:y val="2.8110797426672898E-2"/>
          <c:w val="0.68074276526339705"/>
          <c:h val="0.81396114308387801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tx1"/>
            </a:solidFill>
          </c:spPr>
          <c:invertIfNegative val="0"/>
          <c:dLbls>
            <c:dLbl>
              <c:idx val="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BC3-5F4C-AC54-2AE4C93400C8}"/>
                </c:ext>
              </c:extLst>
            </c:dLbl>
            <c:dLbl>
              <c:idx val="1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CC0-5849-B533-5E980EB71FFD}"/>
                </c:ext>
              </c:extLst>
            </c:dLbl>
            <c:dLbl>
              <c:idx val="1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CC0-5849-B533-5E980EB71FFD}"/>
                </c:ext>
              </c:extLst>
            </c:dLbl>
            <c:dLbl>
              <c:idx val="2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CC0-5849-B533-5E980EB71FFD}"/>
                </c:ext>
              </c:extLst>
            </c:dLbl>
            <c:dLbl>
              <c:idx val="2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C0-5849-B533-5E980EB71FFD}"/>
                </c:ext>
              </c:extLst>
            </c:dLbl>
            <c:dLbl>
              <c:idx val="27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CC0-5849-B533-5E980EB71FF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OceanAtmFutPlots!$A$48:$A$80</c:f>
              <c:strCache>
                <c:ptCount val="33"/>
                <c:pt idx="0">
                  <c:v>BCC-CSM1-1</c:v>
                </c:pt>
                <c:pt idx="1">
                  <c:v>GFDL-ESM2M</c:v>
                </c:pt>
                <c:pt idx="2">
                  <c:v>NorESM1-ME</c:v>
                </c:pt>
                <c:pt idx="3">
                  <c:v>MRI-CGCM3</c:v>
                </c:pt>
                <c:pt idx="4">
                  <c:v>INMCM4</c:v>
                </c:pt>
                <c:pt idx="5">
                  <c:v>NorESM1-M*</c:v>
                </c:pt>
                <c:pt idx="6">
                  <c:v>CNRM-CM5</c:v>
                </c:pt>
                <c:pt idx="7">
                  <c:v>CMCC-CESM</c:v>
                </c:pt>
                <c:pt idx="8">
                  <c:v>CMCC-CM</c:v>
                </c:pt>
                <c:pt idx="9">
                  <c:v>MPI-ESM-MR</c:v>
                </c:pt>
                <c:pt idx="10">
                  <c:v>FGOALS-g2</c:v>
                </c:pt>
                <c:pt idx="11">
                  <c:v>CESM1-CAM5</c:v>
                </c:pt>
                <c:pt idx="12">
                  <c:v>GFDL-ESM2G</c:v>
                </c:pt>
                <c:pt idx="13">
                  <c:v>CSIRO-Mk3-6-0†</c:v>
                </c:pt>
                <c:pt idx="14">
                  <c:v>CESM1-BGC</c:v>
                </c:pt>
                <c:pt idx="15">
                  <c:v>IPSL-CM5B-LR</c:v>
                </c:pt>
                <c:pt idx="16">
                  <c:v>CCSM4</c:v>
                </c:pt>
                <c:pt idx="17">
                  <c:v>MPI-ESM-LR</c:v>
                </c:pt>
                <c:pt idx="18">
                  <c:v>CMCC-CMS</c:v>
                </c:pt>
                <c:pt idx="19">
                  <c:v>ACCESS1-3†</c:v>
                </c:pt>
                <c:pt idx="20">
                  <c:v>IPSL-CM5A-LR</c:v>
                </c:pt>
                <c:pt idx="21">
                  <c:v>BNU-ESM</c:v>
                </c:pt>
                <c:pt idx="22">
                  <c:v>ACCESS1-0</c:v>
                </c:pt>
                <c:pt idx="23">
                  <c:v>HadGEM2-ES*</c:v>
                </c:pt>
                <c:pt idx="24">
                  <c:v>HadGEM2-CC</c:v>
                </c:pt>
                <c:pt idx="25">
                  <c:v>GFDL-CM3</c:v>
                </c:pt>
                <c:pt idx="26">
                  <c:v>MIROC5*</c:v>
                </c:pt>
                <c:pt idx="27">
                  <c:v>IPSL-CM5A-MR†</c:v>
                </c:pt>
                <c:pt idx="28">
                  <c:v>CanESM2</c:v>
                </c:pt>
                <c:pt idx="29">
                  <c:v>MIROC-ESM</c:v>
                </c:pt>
                <c:pt idx="30">
                  <c:v>MIROC-ESM-CHEM</c:v>
                </c:pt>
                <c:pt idx="31">
                  <c:v>FIO-ESM</c:v>
                </c:pt>
                <c:pt idx="32">
                  <c:v>EC-EARTH</c:v>
                </c:pt>
              </c:strCache>
            </c:strRef>
          </c:cat>
          <c:val>
            <c:numRef>
              <c:f>OceanAtmFutPlots!$B$48:$B$80</c:f>
              <c:numCache>
                <c:formatCode>0.00</c:formatCode>
                <c:ptCount val="33"/>
                <c:pt idx="0">
                  <c:v>0.49327427942537272</c:v>
                </c:pt>
                <c:pt idx="1">
                  <c:v>0.44666405022636912</c:v>
                </c:pt>
                <c:pt idx="2">
                  <c:v>0.24526035437475027</c:v>
                </c:pt>
                <c:pt idx="3">
                  <c:v>0.32152945478064138</c:v>
                </c:pt>
                <c:pt idx="4">
                  <c:v>0.2275189124455651</c:v>
                </c:pt>
                <c:pt idx="5">
                  <c:v>0.31657281942919197</c:v>
                </c:pt>
                <c:pt idx="6">
                  <c:v>0.83030375648019894</c:v>
                </c:pt>
                <c:pt idx="7">
                  <c:v>0.49592147275984005</c:v>
                </c:pt>
                <c:pt idx="8">
                  <c:v>0.67738704537413019</c:v>
                </c:pt>
                <c:pt idx="9">
                  <c:v>0.28366247353960711</c:v>
                </c:pt>
                <c:pt idx="10">
                  <c:v>0.51484359102755806</c:v>
                </c:pt>
                <c:pt idx="11">
                  <c:v>6.8813998329627937E-2</c:v>
                </c:pt>
                <c:pt idx="12">
                  <c:v>0.62968107755609048</c:v>
                </c:pt>
                <c:pt idx="13">
                  <c:v>0.93551747393003359</c:v>
                </c:pt>
                <c:pt idx="14">
                  <c:v>0.31966584416767363</c:v>
                </c:pt>
                <c:pt idx="15">
                  <c:v>0.85652389771709669</c:v>
                </c:pt>
                <c:pt idx="16">
                  <c:v>0.31191553091615493</c:v>
                </c:pt>
                <c:pt idx="17">
                  <c:v>0.46099303785636059</c:v>
                </c:pt>
                <c:pt idx="18">
                  <c:v>0.80002841828047033</c:v>
                </c:pt>
                <c:pt idx="19">
                  <c:v>0.26156058817028327</c:v>
                </c:pt>
                <c:pt idx="20">
                  <c:v>0.72062026165935145</c:v>
                </c:pt>
                <c:pt idx="21">
                  <c:v>0.66953116475717034</c:v>
                </c:pt>
                <c:pt idx="22">
                  <c:v>0.29645118117832325</c:v>
                </c:pt>
                <c:pt idx="23">
                  <c:v>0.14457963041144012</c:v>
                </c:pt>
                <c:pt idx="24">
                  <c:v>0.23512226586873067</c:v>
                </c:pt>
                <c:pt idx="25">
                  <c:v>0.9989508726418167</c:v>
                </c:pt>
                <c:pt idx="26">
                  <c:v>0.40089427600387506</c:v>
                </c:pt>
                <c:pt idx="27">
                  <c:v>0.61307273296657061</c:v>
                </c:pt>
                <c:pt idx="28">
                  <c:v>0.77027532308786439</c:v>
                </c:pt>
                <c:pt idx="29">
                  <c:v>0.83715944563111089</c:v>
                </c:pt>
                <c:pt idx="30">
                  <c:v>0.90586805162835227</c:v>
                </c:pt>
                <c:pt idx="31">
                  <c:v>1.2400596902877266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C3-5F4C-AC54-2AE4C9340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axId val="-2144855880"/>
        <c:axId val="-2144852648"/>
      </c:barChart>
      <c:catAx>
        <c:axId val="-21448558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4852648"/>
        <c:crossesAt val="0.49000000000000005"/>
        <c:auto val="1"/>
        <c:lblAlgn val="ctr"/>
        <c:lblOffset val="50"/>
        <c:tickLblSkip val="1"/>
        <c:noMultiLvlLbl val="0"/>
      </c:catAx>
      <c:valAx>
        <c:axId val="-2144852648"/>
        <c:scaling>
          <c:orientation val="minMax"/>
          <c:max val="1.2"/>
          <c:min val="-0.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4855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ΔT Baffin Bay</a:t>
            </a:r>
            <a:r>
              <a:rPr lang="en-US" sz="1400" b="0" i="0" u="none" strike="noStrike" baseline="0"/>
              <a:t> (°C)</a:t>
            </a:r>
            <a:endParaRPr lang="en-US"/>
          </a:p>
        </c:rich>
      </c:tx>
      <c:layout>
        <c:manualLayout>
          <c:xMode val="edge"/>
          <c:yMode val="edge"/>
          <c:x val="0.38031942689380621"/>
          <c:y val="0.88847382839153177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6896742782340899"/>
          <c:y val="2.8110797426672898E-2"/>
          <c:w val="0.68074276526339705"/>
          <c:h val="0.81396114308387801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tx1"/>
            </a:solidFill>
          </c:spPr>
          <c:invertIfNegative val="0"/>
          <c:dPt>
            <c:idx val="5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79D-2644-B514-E84726A24484}"/>
              </c:ext>
            </c:extLst>
          </c:dPt>
          <c:dPt>
            <c:idx val="13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chemeClr val="accent4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EF8-C64D-BF33-AFAB06DB6DCE}"/>
              </c:ext>
            </c:extLst>
          </c:dPt>
          <c:dPt>
            <c:idx val="19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chemeClr val="accent4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79D-2644-B514-E84726A24484}"/>
              </c:ext>
            </c:extLst>
          </c:dPt>
          <c:dPt>
            <c:idx val="23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79D-2644-B514-E84726A24484}"/>
              </c:ext>
            </c:extLst>
          </c:dPt>
          <c:dPt>
            <c:idx val="26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C79D-2644-B514-E84726A24484}"/>
              </c:ext>
            </c:extLst>
          </c:dPt>
          <c:dPt>
            <c:idx val="27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chemeClr val="accent4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C79D-2644-B514-E84726A24484}"/>
              </c:ext>
            </c:extLst>
          </c:dPt>
          <c:dLbls>
            <c:dLbl>
              <c:idx val="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79D-2644-B514-E84726A24484}"/>
                </c:ext>
              </c:extLst>
            </c:dLbl>
            <c:dLbl>
              <c:idx val="1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EF8-C64D-BF33-AFAB06DB6DCE}"/>
                </c:ext>
              </c:extLst>
            </c:dLbl>
            <c:dLbl>
              <c:idx val="1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79D-2644-B514-E84726A24484}"/>
                </c:ext>
              </c:extLst>
            </c:dLbl>
            <c:dLbl>
              <c:idx val="2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79D-2644-B514-E84726A24484}"/>
                </c:ext>
              </c:extLst>
            </c:dLbl>
            <c:dLbl>
              <c:idx val="2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79D-2644-B514-E84726A24484}"/>
                </c:ext>
              </c:extLst>
            </c:dLbl>
            <c:dLbl>
              <c:idx val="27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79D-2644-B514-E84726A2448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OceanAtmFutPlots!$A$48:$A$80</c:f>
              <c:strCache>
                <c:ptCount val="33"/>
                <c:pt idx="0">
                  <c:v>BCC-CSM1-1</c:v>
                </c:pt>
                <c:pt idx="1">
                  <c:v>GFDL-ESM2M</c:v>
                </c:pt>
                <c:pt idx="2">
                  <c:v>NorESM1-ME</c:v>
                </c:pt>
                <c:pt idx="3">
                  <c:v>MRI-CGCM3</c:v>
                </c:pt>
                <c:pt idx="4">
                  <c:v>INMCM4</c:v>
                </c:pt>
                <c:pt idx="5">
                  <c:v>NorESM1-M*</c:v>
                </c:pt>
                <c:pt idx="6">
                  <c:v>CNRM-CM5</c:v>
                </c:pt>
                <c:pt idx="7">
                  <c:v>CMCC-CESM</c:v>
                </c:pt>
                <c:pt idx="8">
                  <c:v>CMCC-CM</c:v>
                </c:pt>
                <c:pt idx="9">
                  <c:v>MPI-ESM-MR</c:v>
                </c:pt>
                <c:pt idx="10">
                  <c:v>FGOALS-g2</c:v>
                </c:pt>
                <c:pt idx="11">
                  <c:v>CESM1-CAM5</c:v>
                </c:pt>
                <c:pt idx="12">
                  <c:v>GFDL-ESM2G</c:v>
                </c:pt>
                <c:pt idx="13">
                  <c:v>CSIRO-Mk3-6-0†</c:v>
                </c:pt>
                <c:pt idx="14">
                  <c:v>CESM1-BGC</c:v>
                </c:pt>
                <c:pt idx="15">
                  <c:v>IPSL-CM5B-LR</c:v>
                </c:pt>
                <c:pt idx="16">
                  <c:v>CCSM4</c:v>
                </c:pt>
                <c:pt idx="17">
                  <c:v>MPI-ESM-LR</c:v>
                </c:pt>
                <c:pt idx="18">
                  <c:v>CMCC-CMS</c:v>
                </c:pt>
                <c:pt idx="19">
                  <c:v>ACCESS1-3†</c:v>
                </c:pt>
                <c:pt idx="20">
                  <c:v>IPSL-CM5A-LR</c:v>
                </c:pt>
                <c:pt idx="21">
                  <c:v>BNU-ESM</c:v>
                </c:pt>
                <c:pt idx="22">
                  <c:v>ACCESS1-0</c:v>
                </c:pt>
                <c:pt idx="23">
                  <c:v>HadGEM2-ES*</c:v>
                </c:pt>
                <c:pt idx="24">
                  <c:v>HadGEM2-CC</c:v>
                </c:pt>
                <c:pt idx="25">
                  <c:v>GFDL-CM3</c:v>
                </c:pt>
                <c:pt idx="26">
                  <c:v>MIROC5*</c:v>
                </c:pt>
                <c:pt idx="27">
                  <c:v>IPSL-CM5A-MR†</c:v>
                </c:pt>
                <c:pt idx="28">
                  <c:v>CanESM2</c:v>
                </c:pt>
                <c:pt idx="29">
                  <c:v>MIROC-ESM</c:v>
                </c:pt>
                <c:pt idx="30">
                  <c:v>MIROC-ESM-CHEM</c:v>
                </c:pt>
                <c:pt idx="31">
                  <c:v>FIO-ESM</c:v>
                </c:pt>
                <c:pt idx="32">
                  <c:v>EC-EARTH</c:v>
                </c:pt>
              </c:strCache>
            </c:strRef>
          </c:cat>
          <c:val>
            <c:numRef>
              <c:f>OceanAtmFutPlots!$C$48:$C$80</c:f>
              <c:numCache>
                <c:formatCode>0.00</c:formatCode>
                <c:ptCount val="33"/>
                <c:pt idx="0">
                  <c:v>6.6311037953739022E-2</c:v>
                </c:pt>
                <c:pt idx="1">
                  <c:v>0.43982094876534461</c:v>
                </c:pt>
                <c:pt idx="2">
                  <c:v>0.87783048153790888</c:v>
                </c:pt>
                <c:pt idx="3">
                  <c:v>0.13985088567086287</c:v>
                </c:pt>
                <c:pt idx="4">
                  <c:v>0.13312721466566879</c:v>
                </c:pt>
                <c:pt idx="5">
                  <c:v>0.96534472819848005</c:v>
                </c:pt>
                <c:pt idx="6">
                  <c:v>0.49926672795207722</c:v>
                </c:pt>
                <c:pt idx="7">
                  <c:v>0.31050510335349263</c:v>
                </c:pt>
                <c:pt idx="8">
                  <c:v>0.43741542344170203</c:v>
                </c:pt>
                <c:pt idx="9">
                  <c:v>0.42651563458792929</c:v>
                </c:pt>
                <c:pt idx="10">
                  <c:v>0.20932320126495763</c:v>
                </c:pt>
                <c:pt idx="11">
                  <c:v>0.47110369780881167</c:v>
                </c:pt>
                <c:pt idx="12">
                  <c:v>0.51534767162320128</c:v>
                </c:pt>
                <c:pt idx="13">
                  <c:v>1.1991371920112428</c:v>
                </c:pt>
                <c:pt idx="14">
                  <c:v>0.42178366490964808</c:v>
                </c:pt>
                <c:pt idx="15">
                  <c:v>0.63745237242226083</c:v>
                </c:pt>
                <c:pt idx="16">
                  <c:v>0.39391123919548493</c:v>
                </c:pt>
                <c:pt idx="17">
                  <c:v>0.71515159145385976</c:v>
                </c:pt>
                <c:pt idx="18">
                  <c:v>0.51415721031349126</c:v>
                </c:pt>
                <c:pt idx="19">
                  <c:v>0.89246136061374748</c:v>
                </c:pt>
                <c:pt idx="20">
                  <c:v>0.47880654812450102</c:v>
                </c:pt>
                <c:pt idx="21">
                  <c:v>0.35443492941670074</c:v>
                </c:pt>
                <c:pt idx="22">
                  <c:v>0.80868163923060432</c:v>
                </c:pt>
                <c:pt idx="23">
                  <c:v>0.40368146593384102</c:v>
                </c:pt>
                <c:pt idx="24">
                  <c:v>0.48147169664227202</c:v>
                </c:pt>
                <c:pt idx="25">
                  <c:v>0.76690169740744163</c:v>
                </c:pt>
                <c:pt idx="26">
                  <c:v>0.53401376523985233</c:v>
                </c:pt>
                <c:pt idx="27">
                  <c:v>0.44422267211951599</c:v>
                </c:pt>
                <c:pt idx="28">
                  <c:v>1.7020714768749472</c:v>
                </c:pt>
                <c:pt idx="29">
                  <c:v>0.65977981574586253</c:v>
                </c:pt>
                <c:pt idx="30">
                  <c:v>0.70983156879942466</c:v>
                </c:pt>
                <c:pt idx="31">
                  <c:v>0.27161375489492273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F8-C64D-BF33-AFAB06DB6D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axId val="-2144855880"/>
        <c:axId val="-2144852648"/>
      </c:barChart>
      <c:catAx>
        <c:axId val="-21448558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4852648"/>
        <c:crossesAt val="0.48000000000000004"/>
        <c:auto val="1"/>
        <c:lblAlgn val="ctr"/>
        <c:lblOffset val="50"/>
        <c:tickLblSkip val="1"/>
        <c:noMultiLvlLbl val="0"/>
      </c:catAx>
      <c:valAx>
        <c:axId val="-2144852648"/>
        <c:scaling>
          <c:orientation val="minMax"/>
          <c:max val="1.5"/>
          <c:min val="-0.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4855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ΔT AO</a:t>
            </a:r>
            <a:r>
              <a:rPr lang="en-US" sz="1400" b="0" i="0" u="none" strike="noStrike" baseline="0"/>
              <a:t> (°C)</a:t>
            </a:r>
            <a:endParaRPr lang="en-US"/>
          </a:p>
        </c:rich>
      </c:tx>
      <c:layout>
        <c:manualLayout>
          <c:xMode val="edge"/>
          <c:yMode val="edge"/>
          <c:x val="0.473833877503189"/>
          <c:y val="0.8960595945463040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6896742782340899"/>
          <c:y val="2.8110797426672898E-2"/>
          <c:w val="0.68074276526339705"/>
          <c:h val="0.81396114308387801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tx1"/>
            </a:solidFill>
          </c:spPr>
          <c:invertIfNegative val="0"/>
          <c:dLbls>
            <c:dLbl>
              <c:idx val="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742-114A-B7BE-2828765A2D82}"/>
                </c:ext>
              </c:extLst>
            </c:dLbl>
            <c:dLbl>
              <c:idx val="1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073-1C43-8E9F-4057D091994C}"/>
                </c:ext>
              </c:extLst>
            </c:dLbl>
            <c:dLbl>
              <c:idx val="1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742-114A-B7BE-2828765A2D82}"/>
                </c:ext>
              </c:extLst>
            </c:dLbl>
            <c:dLbl>
              <c:idx val="2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742-114A-B7BE-2828765A2D82}"/>
                </c:ext>
              </c:extLst>
            </c:dLbl>
            <c:dLbl>
              <c:idx val="2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073-1C43-8E9F-4057D091994C}"/>
                </c:ext>
              </c:extLst>
            </c:dLbl>
            <c:dLbl>
              <c:idx val="27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742-114A-B7BE-2828765A2D8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OceanAtmFutPlots!$A$48:$A$80</c:f>
              <c:strCache>
                <c:ptCount val="33"/>
                <c:pt idx="0">
                  <c:v>BCC-CSM1-1</c:v>
                </c:pt>
                <c:pt idx="1">
                  <c:v>GFDL-ESM2M</c:v>
                </c:pt>
                <c:pt idx="2">
                  <c:v>NorESM1-ME</c:v>
                </c:pt>
                <c:pt idx="3">
                  <c:v>MRI-CGCM3</c:v>
                </c:pt>
                <c:pt idx="4">
                  <c:v>INMCM4</c:v>
                </c:pt>
                <c:pt idx="5">
                  <c:v>NorESM1-M*</c:v>
                </c:pt>
                <c:pt idx="6">
                  <c:v>CNRM-CM5</c:v>
                </c:pt>
                <c:pt idx="7">
                  <c:v>CMCC-CESM</c:v>
                </c:pt>
                <c:pt idx="8">
                  <c:v>CMCC-CM</c:v>
                </c:pt>
                <c:pt idx="9">
                  <c:v>MPI-ESM-MR</c:v>
                </c:pt>
                <c:pt idx="10">
                  <c:v>FGOALS-g2</c:v>
                </c:pt>
                <c:pt idx="11">
                  <c:v>CESM1-CAM5</c:v>
                </c:pt>
                <c:pt idx="12">
                  <c:v>GFDL-ESM2G</c:v>
                </c:pt>
                <c:pt idx="13">
                  <c:v>CSIRO-Mk3-6-0†</c:v>
                </c:pt>
                <c:pt idx="14">
                  <c:v>CESM1-BGC</c:v>
                </c:pt>
                <c:pt idx="15">
                  <c:v>IPSL-CM5B-LR</c:v>
                </c:pt>
                <c:pt idx="16">
                  <c:v>CCSM4</c:v>
                </c:pt>
                <c:pt idx="17">
                  <c:v>MPI-ESM-LR</c:v>
                </c:pt>
                <c:pt idx="18">
                  <c:v>CMCC-CMS</c:v>
                </c:pt>
                <c:pt idx="19">
                  <c:v>ACCESS1-3†</c:v>
                </c:pt>
                <c:pt idx="20">
                  <c:v>IPSL-CM5A-LR</c:v>
                </c:pt>
                <c:pt idx="21">
                  <c:v>BNU-ESM</c:v>
                </c:pt>
                <c:pt idx="22">
                  <c:v>ACCESS1-0</c:v>
                </c:pt>
                <c:pt idx="23">
                  <c:v>HadGEM2-ES*</c:v>
                </c:pt>
                <c:pt idx="24">
                  <c:v>HadGEM2-CC</c:v>
                </c:pt>
                <c:pt idx="25">
                  <c:v>GFDL-CM3</c:v>
                </c:pt>
                <c:pt idx="26">
                  <c:v>MIROC5*</c:v>
                </c:pt>
                <c:pt idx="27">
                  <c:v>IPSL-CM5A-MR†</c:v>
                </c:pt>
                <c:pt idx="28">
                  <c:v>CanESM2</c:v>
                </c:pt>
                <c:pt idx="29">
                  <c:v>MIROC-ESM</c:v>
                </c:pt>
                <c:pt idx="30">
                  <c:v>MIROC-ESM-CHEM</c:v>
                </c:pt>
                <c:pt idx="31">
                  <c:v>FIO-ESM</c:v>
                </c:pt>
                <c:pt idx="32">
                  <c:v>EC-EARTH</c:v>
                </c:pt>
              </c:strCache>
            </c:strRef>
          </c:cat>
          <c:val>
            <c:numRef>
              <c:f>OceanAtmFutPlots!$D$48:$D$80</c:f>
              <c:numCache>
                <c:formatCode>0.00</c:formatCode>
                <c:ptCount val="33"/>
                <c:pt idx="0">
                  <c:v>0.1101526059304259</c:v>
                </c:pt>
                <c:pt idx="1">
                  <c:v>0.18389364064517508</c:v>
                </c:pt>
                <c:pt idx="2">
                  <c:v>0.48382030369216278</c:v>
                </c:pt>
                <c:pt idx="3">
                  <c:v>0.24972645941562865</c:v>
                </c:pt>
                <c:pt idx="4">
                  <c:v>0.54324608190971757</c:v>
                </c:pt>
                <c:pt idx="5">
                  <c:v>0.50424669582359083</c:v>
                </c:pt>
                <c:pt idx="6">
                  <c:v>-3.2599704710930995E-2</c:v>
                </c:pt>
                <c:pt idx="7">
                  <c:v>-0.12846206821575051</c:v>
                </c:pt>
                <c:pt idx="8">
                  <c:v>0.13527744677394998</c:v>
                </c:pt>
                <c:pt idx="9">
                  <c:v>0.53008262914630444</c:v>
                </c:pt>
                <c:pt idx="10">
                  <c:v>0.16025575768683817</c:v>
                </c:pt>
                <c:pt idx="11">
                  <c:v>0.50150187032647453</c:v>
                </c:pt>
                <c:pt idx="12">
                  <c:v>0.22048944862688571</c:v>
                </c:pt>
                <c:pt idx="13">
                  <c:v>0.28759531455000287</c:v>
                </c:pt>
                <c:pt idx="14">
                  <c:v>0.44019503156230616</c:v>
                </c:pt>
                <c:pt idx="15">
                  <c:v>0.55118807473398512</c:v>
                </c:pt>
                <c:pt idx="16">
                  <c:v>0.41594246004035912</c:v>
                </c:pt>
                <c:pt idx="17">
                  <c:v>0.62276515738839955</c:v>
                </c:pt>
                <c:pt idx="18">
                  <c:v>-0.10561757830236879</c:v>
                </c:pt>
                <c:pt idx="19">
                  <c:v>0.68428090021370602</c:v>
                </c:pt>
                <c:pt idx="20">
                  <c:v>0.39287425280510818</c:v>
                </c:pt>
                <c:pt idx="21">
                  <c:v>0.4506638580660508</c:v>
                </c:pt>
                <c:pt idx="22">
                  <c:v>0.52944521015841628</c:v>
                </c:pt>
                <c:pt idx="23">
                  <c:v>0.78908663676081126</c:v>
                </c:pt>
                <c:pt idx="24">
                  <c:v>0.57310514595000761</c:v>
                </c:pt>
                <c:pt idx="25">
                  <c:v>0.53489398026164581</c:v>
                </c:pt>
                <c:pt idx="26">
                  <c:v>0.23217627374133826</c:v>
                </c:pt>
                <c:pt idx="27">
                  <c:v>0.47200532581273902</c:v>
                </c:pt>
                <c:pt idx="28">
                  <c:v>0.71293384089749867</c:v>
                </c:pt>
                <c:pt idx="29">
                  <c:v>1.1784782703938512</c:v>
                </c:pt>
                <c:pt idx="30">
                  <c:v>1.2342256491651893</c:v>
                </c:pt>
                <c:pt idx="31">
                  <c:v>1.4222487432120832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073-1C43-8E9F-4057D09199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axId val="-2144855880"/>
        <c:axId val="-2144852648"/>
      </c:barChart>
      <c:catAx>
        <c:axId val="-21448558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4852648"/>
        <c:crossesAt val="0.48000000000000004"/>
        <c:auto val="1"/>
        <c:lblAlgn val="ctr"/>
        <c:lblOffset val="50"/>
        <c:tickLblSkip val="1"/>
        <c:noMultiLvlLbl val="0"/>
      </c:catAx>
      <c:valAx>
        <c:axId val="-2144852648"/>
        <c:scaling>
          <c:orientation val="minMax"/>
          <c:max val="1.5"/>
          <c:min val="-0.1500000000000000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4855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ΔT GIN</a:t>
            </a:r>
            <a:r>
              <a:rPr lang="en-US" sz="1400" b="0" i="0" u="none" strike="noStrike" baseline="0"/>
              <a:t> (°C)</a:t>
            </a:r>
            <a:endParaRPr lang="en-US"/>
          </a:p>
        </c:rich>
      </c:tx>
      <c:layout>
        <c:manualLayout>
          <c:xMode val="edge"/>
          <c:yMode val="edge"/>
          <c:x val="0.473833877503189"/>
          <c:y val="0.8960595945463040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6896742782340899"/>
          <c:y val="2.8110797426672898E-2"/>
          <c:w val="0.68074276526339705"/>
          <c:h val="0.81396114308387801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tx1"/>
            </a:solidFill>
          </c:spPr>
          <c:invertIfNegative val="0"/>
          <c:dLbls>
            <c:dLbl>
              <c:idx val="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71C-6C46-9EEC-3483ECA0F9FB}"/>
                </c:ext>
              </c:extLst>
            </c:dLbl>
            <c:dLbl>
              <c:idx val="1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71C-6C46-9EEC-3483ECA0F9FB}"/>
                </c:ext>
              </c:extLst>
            </c:dLbl>
            <c:dLbl>
              <c:idx val="1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71C-6C46-9EEC-3483ECA0F9FB}"/>
                </c:ext>
              </c:extLst>
            </c:dLbl>
            <c:dLbl>
              <c:idx val="2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71C-6C46-9EEC-3483ECA0F9FB}"/>
                </c:ext>
              </c:extLst>
            </c:dLbl>
            <c:dLbl>
              <c:idx val="2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71C-6C46-9EEC-3483ECA0F9FB}"/>
                </c:ext>
              </c:extLst>
            </c:dLbl>
            <c:dLbl>
              <c:idx val="27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71C-6C46-9EEC-3483ECA0F9F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OceanAtmFutPlots!$A$48:$A$80</c:f>
              <c:strCache>
                <c:ptCount val="33"/>
                <c:pt idx="0">
                  <c:v>BCC-CSM1-1</c:v>
                </c:pt>
                <c:pt idx="1">
                  <c:v>GFDL-ESM2M</c:v>
                </c:pt>
                <c:pt idx="2">
                  <c:v>NorESM1-ME</c:v>
                </c:pt>
                <c:pt idx="3">
                  <c:v>MRI-CGCM3</c:v>
                </c:pt>
                <c:pt idx="4">
                  <c:v>INMCM4</c:v>
                </c:pt>
                <c:pt idx="5">
                  <c:v>NorESM1-M*</c:v>
                </c:pt>
                <c:pt idx="6">
                  <c:v>CNRM-CM5</c:v>
                </c:pt>
                <c:pt idx="7">
                  <c:v>CMCC-CESM</c:v>
                </c:pt>
                <c:pt idx="8">
                  <c:v>CMCC-CM</c:v>
                </c:pt>
                <c:pt idx="9">
                  <c:v>MPI-ESM-MR</c:v>
                </c:pt>
                <c:pt idx="10">
                  <c:v>FGOALS-g2</c:v>
                </c:pt>
                <c:pt idx="11">
                  <c:v>CESM1-CAM5</c:v>
                </c:pt>
                <c:pt idx="12">
                  <c:v>GFDL-ESM2G</c:v>
                </c:pt>
                <c:pt idx="13">
                  <c:v>CSIRO-Mk3-6-0†</c:v>
                </c:pt>
                <c:pt idx="14">
                  <c:v>CESM1-BGC</c:v>
                </c:pt>
                <c:pt idx="15">
                  <c:v>IPSL-CM5B-LR</c:v>
                </c:pt>
                <c:pt idx="16">
                  <c:v>CCSM4</c:v>
                </c:pt>
                <c:pt idx="17">
                  <c:v>MPI-ESM-LR</c:v>
                </c:pt>
                <c:pt idx="18">
                  <c:v>CMCC-CMS</c:v>
                </c:pt>
                <c:pt idx="19">
                  <c:v>ACCESS1-3†</c:v>
                </c:pt>
                <c:pt idx="20">
                  <c:v>IPSL-CM5A-LR</c:v>
                </c:pt>
                <c:pt idx="21">
                  <c:v>BNU-ESM</c:v>
                </c:pt>
                <c:pt idx="22">
                  <c:v>ACCESS1-0</c:v>
                </c:pt>
                <c:pt idx="23">
                  <c:v>HadGEM2-ES*</c:v>
                </c:pt>
                <c:pt idx="24">
                  <c:v>HadGEM2-CC</c:v>
                </c:pt>
                <c:pt idx="25">
                  <c:v>GFDL-CM3</c:v>
                </c:pt>
                <c:pt idx="26">
                  <c:v>MIROC5*</c:v>
                </c:pt>
                <c:pt idx="27">
                  <c:v>IPSL-CM5A-MR†</c:v>
                </c:pt>
                <c:pt idx="28">
                  <c:v>CanESM2</c:v>
                </c:pt>
                <c:pt idx="29">
                  <c:v>MIROC-ESM</c:v>
                </c:pt>
                <c:pt idx="30">
                  <c:v>MIROC-ESM-CHEM</c:v>
                </c:pt>
                <c:pt idx="31">
                  <c:v>FIO-ESM</c:v>
                </c:pt>
                <c:pt idx="32">
                  <c:v>EC-EARTH</c:v>
                </c:pt>
              </c:strCache>
            </c:strRef>
          </c:cat>
          <c:val>
            <c:numRef>
              <c:f>OceanAtmFutPlots!$E$48:$E$80</c:f>
              <c:numCache>
                <c:formatCode>0.00</c:formatCode>
                <c:ptCount val="33"/>
                <c:pt idx="0">
                  <c:v>0.35226569499166249</c:v>
                </c:pt>
                <c:pt idx="1">
                  <c:v>0.40319398290348779</c:v>
                </c:pt>
                <c:pt idx="2">
                  <c:v>0.49522628919264017</c:v>
                </c:pt>
                <c:pt idx="3">
                  <c:v>0.53091392222650136</c:v>
                </c:pt>
                <c:pt idx="4">
                  <c:v>0.54366183163182846</c:v>
                </c:pt>
                <c:pt idx="5">
                  <c:v>0.56638240135858064</c:v>
                </c:pt>
                <c:pt idx="6">
                  <c:v>0.5836427126848811</c:v>
                </c:pt>
                <c:pt idx="7">
                  <c:v>0.5886458592174233</c:v>
                </c:pt>
                <c:pt idx="8">
                  <c:v>0.6124202564192206</c:v>
                </c:pt>
                <c:pt idx="9">
                  <c:v>0.68238507724695008</c:v>
                </c:pt>
                <c:pt idx="10">
                  <c:v>0.68948184416599123</c:v>
                </c:pt>
                <c:pt idx="11">
                  <c:v>0.70271433735916378</c:v>
                </c:pt>
                <c:pt idx="12">
                  <c:v>0.70507333817787543</c:v>
                </c:pt>
                <c:pt idx="13">
                  <c:v>0.72932152809926443</c:v>
                </c:pt>
                <c:pt idx="14">
                  <c:v>0.75621718666418125</c:v>
                </c:pt>
                <c:pt idx="15">
                  <c:v>0.75673854215590686</c:v>
                </c:pt>
                <c:pt idx="16">
                  <c:v>0.76125560367582312</c:v>
                </c:pt>
                <c:pt idx="17">
                  <c:v>0.76430335023780716</c:v>
                </c:pt>
                <c:pt idx="18">
                  <c:v>0.76690072555760225</c:v>
                </c:pt>
                <c:pt idx="19">
                  <c:v>0.77662265237525485</c:v>
                </c:pt>
                <c:pt idx="20">
                  <c:v>0.77920187850561462</c:v>
                </c:pt>
                <c:pt idx="21">
                  <c:v>0.79973712344502956</c:v>
                </c:pt>
                <c:pt idx="22">
                  <c:v>0.84517471380824238</c:v>
                </c:pt>
                <c:pt idx="23">
                  <c:v>0.86984560041136949</c:v>
                </c:pt>
                <c:pt idx="24">
                  <c:v>0.93196615362394608</c:v>
                </c:pt>
                <c:pt idx="25">
                  <c:v>0.9549978756718529</c:v>
                </c:pt>
                <c:pt idx="26">
                  <c:v>0.96656607583556942</c:v>
                </c:pt>
                <c:pt idx="27">
                  <c:v>1.0040412200161564</c:v>
                </c:pt>
                <c:pt idx="28">
                  <c:v>1.1417316102801367</c:v>
                </c:pt>
                <c:pt idx="29">
                  <c:v>1.2462641022540693</c:v>
                </c:pt>
                <c:pt idx="30">
                  <c:v>1.3205455305720941</c:v>
                </c:pt>
                <c:pt idx="31">
                  <c:v>2.2894646135802788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1C-6C46-9EEC-3483ECA0F9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axId val="-2144855880"/>
        <c:axId val="-2144852648"/>
      </c:barChart>
      <c:catAx>
        <c:axId val="-21448558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4852648"/>
        <c:crossesAt val="0.76000000000000012"/>
        <c:auto val="1"/>
        <c:lblAlgn val="ctr"/>
        <c:lblOffset val="50"/>
        <c:tickLblSkip val="1"/>
        <c:noMultiLvlLbl val="0"/>
      </c:catAx>
      <c:valAx>
        <c:axId val="-2144852648"/>
        <c:scaling>
          <c:orientation val="minMax"/>
          <c:max val="2.4"/>
          <c:min val="0.3000000000000000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4855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FutChangesPlots!$O$2</c:f>
              <c:strCache>
                <c:ptCount val="1"/>
                <c:pt idx="0">
                  <c:v>∆ta700 [a]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FutChangesPlots!$A$3:$A$35</c:f>
              <c:strCache>
                <c:ptCount val="33"/>
                <c:pt idx="0">
                  <c:v>ACCESS1-0</c:v>
                </c:pt>
                <c:pt idx="1">
                  <c:v>ACCESS1-3</c:v>
                </c:pt>
                <c:pt idx="2">
                  <c:v>BCC-CSM1-1</c:v>
                </c:pt>
                <c:pt idx="3">
                  <c:v>BNU-ESM</c:v>
                </c:pt>
                <c:pt idx="4">
                  <c:v>CanESM2</c:v>
                </c:pt>
                <c:pt idx="5">
                  <c:v>CCSM4</c:v>
                </c:pt>
                <c:pt idx="6">
                  <c:v>CESM1-BGC</c:v>
                </c:pt>
                <c:pt idx="7">
                  <c:v>CESM1-CAM5</c:v>
                </c:pt>
                <c:pt idx="8">
                  <c:v>CMCC-CESM</c:v>
                </c:pt>
                <c:pt idx="9">
                  <c:v>CMCC-CM</c:v>
                </c:pt>
                <c:pt idx="10">
                  <c:v>CMCC-CMS</c:v>
                </c:pt>
                <c:pt idx="11">
                  <c:v>CNRM-CM5</c:v>
                </c:pt>
                <c:pt idx="12">
                  <c:v>CSIRO-Mk3-6-0</c:v>
                </c:pt>
                <c:pt idx="13">
                  <c:v>EC-EARTH</c:v>
                </c:pt>
                <c:pt idx="14">
                  <c:v>FGOALS-g2</c:v>
                </c:pt>
                <c:pt idx="15">
                  <c:v>FIO-ESM</c:v>
                </c:pt>
                <c:pt idx="16">
                  <c:v>GFDL-CM3</c:v>
                </c:pt>
                <c:pt idx="17">
                  <c:v>GFDL-ESM2G</c:v>
                </c:pt>
                <c:pt idx="18">
                  <c:v>GFDL-ESM2M</c:v>
                </c:pt>
                <c:pt idx="19">
                  <c:v>HadGEM2-CC</c:v>
                </c:pt>
                <c:pt idx="20">
                  <c:v>HadGEM2-ES</c:v>
                </c:pt>
                <c:pt idx="21">
                  <c:v>INMCM4</c:v>
                </c:pt>
                <c:pt idx="22">
                  <c:v>IPSL-CM5A-LR</c:v>
                </c:pt>
                <c:pt idx="23">
                  <c:v>IPSL-CM5A-MR</c:v>
                </c:pt>
                <c:pt idx="24">
                  <c:v>IPSL-CM5B-LR</c:v>
                </c:pt>
                <c:pt idx="25">
                  <c:v>MIROC-ESM</c:v>
                </c:pt>
                <c:pt idx="26">
                  <c:v>MIROC-ESM-CHEM</c:v>
                </c:pt>
                <c:pt idx="27">
                  <c:v>MIROC5</c:v>
                </c:pt>
                <c:pt idx="28">
                  <c:v>MPI-ESM-LR</c:v>
                </c:pt>
                <c:pt idx="29">
                  <c:v>MPI-ESM-MR</c:v>
                </c:pt>
                <c:pt idx="30">
                  <c:v>MRI-CGCM3</c:v>
                </c:pt>
                <c:pt idx="31">
                  <c:v>NorESM1-M</c:v>
                </c:pt>
                <c:pt idx="32">
                  <c:v>NorESM1-ME</c:v>
                </c:pt>
              </c:strCache>
            </c:strRef>
          </c:cat>
          <c:val>
            <c:numRef>
              <c:f>FutChangesPlots!$O$3:$O$35</c:f>
              <c:numCache>
                <c:formatCode>0.00</c:formatCode>
                <c:ptCount val="33"/>
                <c:pt idx="0">
                  <c:v>0</c:v>
                </c:pt>
                <c:pt idx="1">
                  <c:v>-0.28760710184612681</c:v>
                </c:pt>
                <c:pt idx="2">
                  <c:v>9.8666195565762671E-2</c:v>
                </c:pt>
                <c:pt idx="3">
                  <c:v>0.50287077113329226</c:v>
                </c:pt>
                <c:pt idx="4">
                  <c:v>1.0836498542531579</c:v>
                </c:pt>
                <c:pt idx="5">
                  <c:v>-0.66504725730942493</c:v>
                </c:pt>
                <c:pt idx="6">
                  <c:v>-0.65338750993728478</c:v>
                </c:pt>
                <c:pt idx="7">
                  <c:v>-0.49403762918470095</c:v>
                </c:pt>
                <c:pt idx="8">
                  <c:v>0.16933133115449164</c:v>
                </c:pt>
                <c:pt idx="9">
                  <c:v>0.41621764861761379</c:v>
                </c:pt>
                <c:pt idx="10">
                  <c:v>0.64464269940817953</c:v>
                </c:pt>
                <c:pt idx="11">
                  <c:v>-0.22612843388393233</c:v>
                </c:pt>
                <c:pt idx="12">
                  <c:v>-0.93790301210140448</c:v>
                </c:pt>
                <c:pt idx="13">
                  <c:v>4.0279127285575755E-2</c:v>
                </c:pt>
                <c:pt idx="14">
                  <c:v>-0.14866177899478836</c:v>
                </c:pt>
                <c:pt idx="15">
                  <c:v>-1.895768925006625</c:v>
                </c:pt>
                <c:pt idx="16">
                  <c:v>1.1009628124723969</c:v>
                </c:pt>
                <c:pt idx="17">
                  <c:v>-0.71053793834466905</c:v>
                </c:pt>
                <c:pt idx="18">
                  <c:v>-1.0022082854871477</c:v>
                </c:pt>
                <c:pt idx="19">
                  <c:v>1.0553838000176663</c:v>
                </c:pt>
                <c:pt idx="20">
                  <c:v>1.2331066160233195</c:v>
                </c:pt>
                <c:pt idx="21">
                  <c:v>-1.2937903012101406</c:v>
                </c:pt>
                <c:pt idx="22">
                  <c:v>0.79242116420810893</c:v>
                </c:pt>
                <c:pt idx="23">
                  <c:v>0.36277713982863735</c:v>
                </c:pt>
                <c:pt idx="24">
                  <c:v>0.2228601713629538</c:v>
                </c:pt>
                <c:pt idx="25">
                  <c:v>1.2622559844536705</c:v>
                </c:pt>
                <c:pt idx="26">
                  <c:v>1.6454376821835528</c:v>
                </c:pt>
                <c:pt idx="27">
                  <c:v>6.8456850101580854E-2</c:v>
                </c:pt>
                <c:pt idx="28">
                  <c:v>-0.16394311456585109</c:v>
                </c:pt>
                <c:pt idx="29">
                  <c:v>-0.42434413921031711</c:v>
                </c:pt>
                <c:pt idx="30">
                  <c:v>-8.8596413744368732E-2</c:v>
                </c:pt>
                <c:pt idx="31">
                  <c:v>-0.49712922886670774</c:v>
                </c:pt>
                <c:pt idx="32">
                  <c:v>-0.66089568059358694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CF-AC4A-8379-536012F5461C}"/>
            </c:ext>
          </c:extLst>
        </c:ser>
        <c:ser>
          <c:idx val="4"/>
          <c:order val="1"/>
          <c:tx>
            <c:strRef>
              <c:f>FutChangesPlots!$P$2</c:f>
              <c:strCache>
                <c:ptCount val="1"/>
                <c:pt idx="0">
                  <c:v>ẟprw [a]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FutChangesPlots!$A$3:$A$35</c:f>
              <c:strCache>
                <c:ptCount val="33"/>
                <c:pt idx="0">
                  <c:v>ACCESS1-0</c:v>
                </c:pt>
                <c:pt idx="1">
                  <c:v>ACCESS1-3</c:v>
                </c:pt>
                <c:pt idx="2">
                  <c:v>BCC-CSM1-1</c:v>
                </c:pt>
                <c:pt idx="3">
                  <c:v>BNU-ESM</c:v>
                </c:pt>
                <c:pt idx="4">
                  <c:v>CanESM2</c:v>
                </c:pt>
                <c:pt idx="5">
                  <c:v>CCSM4</c:v>
                </c:pt>
                <c:pt idx="6">
                  <c:v>CESM1-BGC</c:v>
                </c:pt>
                <c:pt idx="7">
                  <c:v>CESM1-CAM5</c:v>
                </c:pt>
                <c:pt idx="8">
                  <c:v>CMCC-CESM</c:v>
                </c:pt>
                <c:pt idx="9">
                  <c:v>CMCC-CM</c:v>
                </c:pt>
                <c:pt idx="10">
                  <c:v>CMCC-CMS</c:v>
                </c:pt>
                <c:pt idx="11">
                  <c:v>CNRM-CM5</c:v>
                </c:pt>
                <c:pt idx="12">
                  <c:v>CSIRO-Mk3-6-0</c:v>
                </c:pt>
                <c:pt idx="13">
                  <c:v>EC-EARTH</c:v>
                </c:pt>
                <c:pt idx="14">
                  <c:v>FGOALS-g2</c:v>
                </c:pt>
                <c:pt idx="15">
                  <c:v>FIO-ESM</c:v>
                </c:pt>
                <c:pt idx="16">
                  <c:v>GFDL-CM3</c:v>
                </c:pt>
                <c:pt idx="17">
                  <c:v>GFDL-ESM2G</c:v>
                </c:pt>
                <c:pt idx="18">
                  <c:v>GFDL-ESM2M</c:v>
                </c:pt>
                <c:pt idx="19">
                  <c:v>HadGEM2-CC</c:v>
                </c:pt>
                <c:pt idx="20">
                  <c:v>HadGEM2-ES</c:v>
                </c:pt>
                <c:pt idx="21">
                  <c:v>INMCM4</c:v>
                </c:pt>
                <c:pt idx="22">
                  <c:v>IPSL-CM5A-LR</c:v>
                </c:pt>
                <c:pt idx="23">
                  <c:v>IPSL-CM5A-MR</c:v>
                </c:pt>
                <c:pt idx="24">
                  <c:v>IPSL-CM5B-LR</c:v>
                </c:pt>
                <c:pt idx="25">
                  <c:v>MIROC-ESM</c:v>
                </c:pt>
                <c:pt idx="26">
                  <c:v>MIROC-ESM-CHEM</c:v>
                </c:pt>
                <c:pt idx="27">
                  <c:v>MIROC5</c:v>
                </c:pt>
                <c:pt idx="28">
                  <c:v>MPI-ESM-LR</c:v>
                </c:pt>
                <c:pt idx="29">
                  <c:v>MPI-ESM-MR</c:v>
                </c:pt>
                <c:pt idx="30">
                  <c:v>MRI-CGCM3</c:v>
                </c:pt>
                <c:pt idx="31">
                  <c:v>NorESM1-M</c:v>
                </c:pt>
                <c:pt idx="32">
                  <c:v>NorESM1-ME</c:v>
                </c:pt>
              </c:strCache>
            </c:strRef>
          </c:cat>
          <c:val>
            <c:numRef>
              <c:f>FutChangesPlots!$P$3:$P$35</c:f>
              <c:numCache>
                <c:formatCode>0.00</c:formatCode>
                <c:ptCount val="33"/>
                <c:pt idx="0">
                  <c:v>-4.4207317073170591E-2</c:v>
                </c:pt>
                <c:pt idx="1">
                  <c:v>-0.17347560975609738</c:v>
                </c:pt>
                <c:pt idx="2">
                  <c:v>0.57164634146341453</c:v>
                </c:pt>
                <c:pt idx="3">
                  <c:v>0.57896341463414647</c:v>
                </c:pt>
                <c:pt idx="4">
                  <c:v>0.9362804878048776</c:v>
                </c:pt>
                <c:pt idx="5">
                  <c:v>-0.4649390243902437</c:v>
                </c:pt>
                <c:pt idx="6">
                  <c:v>-0.42835365853658514</c:v>
                </c:pt>
                <c:pt idx="7">
                  <c:v>-0.41493902439024383</c:v>
                </c:pt>
                <c:pt idx="8">
                  <c:v>0.13384146341463427</c:v>
                </c:pt>
                <c:pt idx="9">
                  <c:v>0.58993902439024382</c:v>
                </c:pt>
                <c:pt idx="10">
                  <c:v>0.46981707317073168</c:v>
                </c:pt>
                <c:pt idx="11">
                  <c:v>-0.10762195121951217</c:v>
                </c:pt>
                <c:pt idx="12">
                  <c:v>-0.83810975609756078</c:v>
                </c:pt>
                <c:pt idx="14">
                  <c:v>-6.4939024390243849E-2</c:v>
                </c:pt>
                <c:pt idx="15">
                  <c:v>-1.2515243902439022</c:v>
                </c:pt>
                <c:pt idx="16">
                  <c:v>1.224695121951219</c:v>
                </c:pt>
                <c:pt idx="17">
                  <c:v>-0.46432926829268278</c:v>
                </c:pt>
                <c:pt idx="18">
                  <c:v>-0.76554878048780473</c:v>
                </c:pt>
                <c:pt idx="19">
                  <c:v>0.85945121951219505</c:v>
                </c:pt>
                <c:pt idx="20">
                  <c:v>1.1051829268292681</c:v>
                </c:pt>
                <c:pt idx="21">
                  <c:v>-0.84298780487804847</c:v>
                </c:pt>
                <c:pt idx="22">
                  <c:v>0.83993902439024393</c:v>
                </c:pt>
                <c:pt idx="23">
                  <c:v>0.37774390243902434</c:v>
                </c:pt>
                <c:pt idx="24">
                  <c:v>0.42225609756097571</c:v>
                </c:pt>
                <c:pt idx="25">
                  <c:v>1.0698170731707315</c:v>
                </c:pt>
                <c:pt idx="26">
                  <c:v>1.4448170731707313</c:v>
                </c:pt>
                <c:pt idx="27">
                  <c:v>4.4207317073170931E-2</c:v>
                </c:pt>
                <c:pt idx="28">
                  <c:v>-0.16615853658536581</c:v>
                </c:pt>
                <c:pt idx="29">
                  <c:v>-0.34115853658536577</c:v>
                </c:pt>
                <c:pt idx="30">
                  <c:v>0.26859756097560988</c:v>
                </c:pt>
                <c:pt idx="31">
                  <c:v>-0.27286585365853627</c:v>
                </c:pt>
                <c:pt idx="32">
                  <c:v>-0.47713414634146323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7CF-AC4A-8379-536012F5461C}"/>
            </c:ext>
          </c:extLst>
        </c:ser>
        <c:ser>
          <c:idx val="5"/>
          <c:order val="2"/>
          <c:tx>
            <c:strRef>
              <c:f>FutChangesPlots!$Q$2</c:f>
              <c:strCache>
                <c:ptCount val="1"/>
                <c:pt idx="0">
                  <c:v>∆T SPG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FutChangesPlots!$A$3:$A$35</c:f>
              <c:strCache>
                <c:ptCount val="33"/>
                <c:pt idx="0">
                  <c:v>ACCESS1-0</c:v>
                </c:pt>
                <c:pt idx="1">
                  <c:v>ACCESS1-3</c:v>
                </c:pt>
                <c:pt idx="2">
                  <c:v>BCC-CSM1-1</c:v>
                </c:pt>
                <c:pt idx="3">
                  <c:v>BNU-ESM</c:v>
                </c:pt>
                <c:pt idx="4">
                  <c:v>CanESM2</c:v>
                </c:pt>
                <c:pt idx="5">
                  <c:v>CCSM4</c:v>
                </c:pt>
                <c:pt idx="6">
                  <c:v>CESM1-BGC</c:v>
                </c:pt>
                <c:pt idx="7">
                  <c:v>CESM1-CAM5</c:v>
                </c:pt>
                <c:pt idx="8">
                  <c:v>CMCC-CESM</c:v>
                </c:pt>
                <c:pt idx="9">
                  <c:v>CMCC-CM</c:v>
                </c:pt>
                <c:pt idx="10">
                  <c:v>CMCC-CMS</c:v>
                </c:pt>
                <c:pt idx="11">
                  <c:v>CNRM-CM5</c:v>
                </c:pt>
                <c:pt idx="12">
                  <c:v>CSIRO-Mk3-6-0</c:v>
                </c:pt>
                <c:pt idx="13">
                  <c:v>EC-EARTH</c:v>
                </c:pt>
                <c:pt idx="14">
                  <c:v>FGOALS-g2</c:v>
                </c:pt>
                <c:pt idx="15">
                  <c:v>FIO-ESM</c:v>
                </c:pt>
                <c:pt idx="16">
                  <c:v>GFDL-CM3</c:v>
                </c:pt>
                <c:pt idx="17">
                  <c:v>GFDL-ESM2G</c:v>
                </c:pt>
                <c:pt idx="18">
                  <c:v>GFDL-ESM2M</c:v>
                </c:pt>
                <c:pt idx="19">
                  <c:v>HadGEM2-CC</c:v>
                </c:pt>
                <c:pt idx="20">
                  <c:v>HadGEM2-ES</c:v>
                </c:pt>
                <c:pt idx="21">
                  <c:v>INMCM4</c:v>
                </c:pt>
                <c:pt idx="22">
                  <c:v>IPSL-CM5A-LR</c:v>
                </c:pt>
                <c:pt idx="23">
                  <c:v>IPSL-CM5A-MR</c:v>
                </c:pt>
                <c:pt idx="24">
                  <c:v>IPSL-CM5B-LR</c:v>
                </c:pt>
                <c:pt idx="25">
                  <c:v>MIROC-ESM</c:v>
                </c:pt>
                <c:pt idx="26">
                  <c:v>MIROC-ESM-CHEM</c:v>
                </c:pt>
                <c:pt idx="27">
                  <c:v>MIROC5</c:v>
                </c:pt>
                <c:pt idx="28">
                  <c:v>MPI-ESM-LR</c:v>
                </c:pt>
                <c:pt idx="29">
                  <c:v>MPI-ESM-MR</c:v>
                </c:pt>
                <c:pt idx="30">
                  <c:v>MRI-CGCM3</c:v>
                </c:pt>
                <c:pt idx="31">
                  <c:v>NorESM1-M</c:v>
                </c:pt>
                <c:pt idx="32">
                  <c:v>NorESM1-ME</c:v>
                </c:pt>
              </c:strCache>
            </c:strRef>
          </c:cat>
          <c:val>
            <c:numRef>
              <c:f>FutChangesPlots!$Q$3:$Q$35</c:f>
              <c:numCache>
                <c:formatCode>0.00</c:formatCode>
                <c:ptCount val="33"/>
                <c:pt idx="0">
                  <c:v>-0.42189018147975416</c:v>
                </c:pt>
                <c:pt idx="1">
                  <c:v>-0.49617856979966024</c:v>
                </c:pt>
                <c:pt idx="2">
                  <c:v>-2.8181768986194123E-3</c:v>
                </c:pt>
                <c:pt idx="3">
                  <c:v>0.37246463754275377</c:v>
                </c:pt>
                <c:pt idx="4">
                  <c:v>0.58696718707832929</c:v>
                </c:pt>
                <c:pt idx="5">
                  <c:v>-0.38896378157092631</c:v>
                </c:pt>
                <c:pt idx="6">
                  <c:v>-0.3724619617165873</c:v>
                </c:pt>
                <c:pt idx="7">
                  <c:v>-0.90657095006447042</c:v>
                </c:pt>
                <c:pt idx="8">
                  <c:v>2.8181768986192944E-3</c:v>
                </c:pt>
                <c:pt idx="9">
                  <c:v>0.38919122942765111</c:v>
                </c:pt>
                <c:pt idx="10">
                  <c:v>0.65031691257247926</c:v>
                </c:pt>
                <c:pt idx="11">
                  <c:v>0.71477858796388505</c:v>
                </c:pt>
                <c:pt idx="12">
                  <c:v>0.9387976379322559</c:v>
                </c:pt>
                <c:pt idx="14">
                  <c:v>4.3106791923978822E-2</c:v>
                </c:pt>
                <c:pt idx="15">
                  <c:v>1.5872231440098346</c:v>
                </c:pt>
                <c:pt idx="16">
                  <c:v>1.0738588263410194</c:v>
                </c:pt>
                <c:pt idx="17">
                  <c:v>0.28761658833092862</c:v>
                </c:pt>
                <c:pt idx="18">
                  <c:v>-0.10205979212761548</c:v>
                </c:pt>
                <c:pt idx="19">
                  <c:v>-0.5524705437770584</c:v>
                </c:pt>
                <c:pt idx="20">
                  <c:v>-0.74525220446161411</c:v>
                </c:pt>
                <c:pt idx="21">
                  <c:v>-0.56865945955454167</c:v>
                </c:pt>
                <c:pt idx="22">
                  <c:v>0.48124257286497568</c:v>
                </c:pt>
                <c:pt idx="23">
                  <c:v>0.25225441629983836</c:v>
                </c:pt>
                <c:pt idx="24">
                  <c:v>0.77060601496005543</c:v>
                </c:pt>
                <c:pt idx="25">
                  <c:v>0.7293755911654688</c:v>
                </c:pt>
                <c:pt idx="26">
                  <c:v>0.87566865078948564</c:v>
                </c:pt>
                <c:pt idx="27">
                  <c:v>-0.19951192657461539</c:v>
                </c:pt>
                <c:pt idx="28">
                  <c:v>-7.1550783666720449E-2</c:v>
                </c:pt>
                <c:pt idx="29">
                  <c:v>-0.44911965502168477</c:v>
                </c:pt>
                <c:pt idx="30">
                  <c:v>-0.36849399737555866</c:v>
                </c:pt>
                <c:pt idx="31">
                  <c:v>-0.37904757127623145</c:v>
                </c:pt>
                <c:pt idx="32">
                  <c:v>-0.53088471817692562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7CF-AC4A-8379-536012F5461C}"/>
            </c:ext>
          </c:extLst>
        </c:ser>
        <c:ser>
          <c:idx val="6"/>
          <c:order val="3"/>
          <c:tx>
            <c:strRef>
              <c:f>FutChangesPlots!$R$2</c:f>
              <c:strCache>
                <c:ptCount val="1"/>
                <c:pt idx="0">
                  <c:v>∆T BB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FutChangesPlots!$A$3:$A$35</c:f>
              <c:strCache>
                <c:ptCount val="33"/>
                <c:pt idx="0">
                  <c:v>ACCESS1-0</c:v>
                </c:pt>
                <c:pt idx="1">
                  <c:v>ACCESS1-3</c:v>
                </c:pt>
                <c:pt idx="2">
                  <c:v>BCC-CSM1-1</c:v>
                </c:pt>
                <c:pt idx="3">
                  <c:v>BNU-ESM</c:v>
                </c:pt>
                <c:pt idx="4">
                  <c:v>CanESM2</c:v>
                </c:pt>
                <c:pt idx="5">
                  <c:v>CCSM4</c:v>
                </c:pt>
                <c:pt idx="6">
                  <c:v>CESM1-BGC</c:v>
                </c:pt>
                <c:pt idx="7">
                  <c:v>CESM1-CAM5</c:v>
                </c:pt>
                <c:pt idx="8">
                  <c:v>CMCC-CESM</c:v>
                </c:pt>
                <c:pt idx="9">
                  <c:v>CMCC-CM</c:v>
                </c:pt>
                <c:pt idx="10">
                  <c:v>CMCC-CMS</c:v>
                </c:pt>
                <c:pt idx="11">
                  <c:v>CNRM-CM5</c:v>
                </c:pt>
                <c:pt idx="12">
                  <c:v>CSIRO-Mk3-6-0</c:v>
                </c:pt>
                <c:pt idx="13">
                  <c:v>EC-EARTH</c:v>
                </c:pt>
                <c:pt idx="14">
                  <c:v>FGOALS-g2</c:v>
                </c:pt>
                <c:pt idx="15">
                  <c:v>FIO-ESM</c:v>
                </c:pt>
                <c:pt idx="16">
                  <c:v>GFDL-CM3</c:v>
                </c:pt>
                <c:pt idx="17">
                  <c:v>GFDL-ESM2G</c:v>
                </c:pt>
                <c:pt idx="18">
                  <c:v>GFDL-ESM2M</c:v>
                </c:pt>
                <c:pt idx="19">
                  <c:v>HadGEM2-CC</c:v>
                </c:pt>
                <c:pt idx="20">
                  <c:v>HadGEM2-ES</c:v>
                </c:pt>
                <c:pt idx="21">
                  <c:v>INMCM4</c:v>
                </c:pt>
                <c:pt idx="22">
                  <c:v>IPSL-CM5A-LR</c:v>
                </c:pt>
                <c:pt idx="23">
                  <c:v>IPSL-CM5A-MR</c:v>
                </c:pt>
                <c:pt idx="24">
                  <c:v>IPSL-CM5B-LR</c:v>
                </c:pt>
                <c:pt idx="25">
                  <c:v>MIROC-ESM</c:v>
                </c:pt>
                <c:pt idx="26">
                  <c:v>MIROC-ESM-CHEM</c:v>
                </c:pt>
                <c:pt idx="27">
                  <c:v>MIROC5</c:v>
                </c:pt>
                <c:pt idx="28">
                  <c:v>MPI-ESM-LR</c:v>
                </c:pt>
                <c:pt idx="29">
                  <c:v>MPI-ESM-MR</c:v>
                </c:pt>
                <c:pt idx="30">
                  <c:v>MRI-CGCM3</c:v>
                </c:pt>
                <c:pt idx="31">
                  <c:v>NorESM1-M</c:v>
                </c:pt>
                <c:pt idx="32">
                  <c:v>NorESM1-ME</c:v>
                </c:pt>
              </c:strCache>
            </c:strRef>
          </c:cat>
          <c:val>
            <c:numRef>
              <c:f>FutChangesPlots!$R$3:$R$35</c:f>
              <c:numCache>
                <c:formatCode>0.00</c:formatCode>
                <c:ptCount val="33"/>
                <c:pt idx="0">
                  <c:v>1.0600790252645531</c:v>
                </c:pt>
                <c:pt idx="1">
                  <c:v>1.3304036280984657</c:v>
                </c:pt>
                <c:pt idx="2">
                  <c:v>-1.3352624085889078</c:v>
                </c:pt>
                <c:pt idx="3">
                  <c:v>-0.40559858014894246</c:v>
                </c:pt>
                <c:pt idx="4">
                  <c:v>3.942700846511773</c:v>
                </c:pt>
                <c:pt idx="5">
                  <c:v>-0.27822386958508666</c:v>
                </c:pt>
                <c:pt idx="6">
                  <c:v>-0.18829038345254759</c:v>
                </c:pt>
                <c:pt idx="7">
                  <c:v>-2.9153803799222961E-2</c:v>
                </c:pt>
                <c:pt idx="8">
                  <c:v>-0.54734305705870889</c:v>
                </c:pt>
                <c:pt idx="9">
                  <c:v>-0.1378527734078891</c:v>
                </c:pt>
                <c:pt idx="10">
                  <c:v>0.10976314980590214</c:v>
                </c:pt>
                <c:pt idx="11">
                  <c:v>6.1717349892743967E-2</c:v>
                </c:pt>
                <c:pt idx="12">
                  <c:v>2.3199273571421402</c:v>
                </c:pt>
                <c:pt idx="14">
                  <c:v>-0.87381773427775244</c:v>
                </c:pt>
                <c:pt idx="15">
                  <c:v>-0.67283032476706783</c:v>
                </c:pt>
                <c:pt idx="16">
                  <c:v>0.9252713893198139</c:v>
                </c:pt>
                <c:pt idx="17">
                  <c:v>0.11360430582102883</c:v>
                </c:pt>
                <c:pt idx="18">
                  <c:v>-0.13009107801209327</c:v>
                </c:pt>
                <c:pt idx="19">
                  <c:v>4.299699274870083E-3</c:v>
                </c:pt>
                <c:pt idx="20">
                  <c:v>-0.24669914475859905</c:v>
                </c:pt>
                <c:pt idx="21">
                  <c:v>-1.1196725721184428</c:v>
                </c:pt>
                <c:pt idx="22">
                  <c:v>-4.299699274870083E-3</c:v>
                </c:pt>
                <c:pt idx="23">
                  <c:v>-0.11588842732458994</c:v>
                </c:pt>
                <c:pt idx="24">
                  <c:v>0.50758872356225149</c:v>
                </c:pt>
                <c:pt idx="25">
                  <c:v>0.57963070638464509</c:v>
                </c:pt>
                <c:pt idx="26">
                  <c:v>0.74112826261867193</c:v>
                </c:pt>
                <c:pt idx="27">
                  <c:v>0.17383253599508008</c:v>
                </c:pt>
                <c:pt idx="28">
                  <c:v>0.7582939082831005</c:v>
                </c:pt>
                <c:pt idx="29">
                  <c:v>-0.17302215621586858</c:v>
                </c:pt>
                <c:pt idx="30">
                  <c:v>-1.0979778987051378</c:v>
                </c:pt>
                <c:pt idx="31">
                  <c:v>1.565569931713138</c:v>
                </c:pt>
                <c:pt idx="32">
                  <c:v>1.2831954671020882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7CF-AC4A-8379-536012F5461C}"/>
            </c:ext>
          </c:extLst>
        </c:ser>
        <c:ser>
          <c:idx val="7"/>
          <c:order val="4"/>
          <c:tx>
            <c:strRef>
              <c:f>FutChangesPlots!$S$2</c:f>
              <c:strCache>
                <c:ptCount val="1"/>
                <c:pt idx="0">
                  <c:v>∆T AO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FutChangesPlots!$A$3:$A$35</c:f>
              <c:strCache>
                <c:ptCount val="33"/>
                <c:pt idx="0">
                  <c:v>ACCESS1-0</c:v>
                </c:pt>
                <c:pt idx="1">
                  <c:v>ACCESS1-3</c:v>
                </c:pt>
                <c:pt idx="2">
                  <c:v>BCC-CSM1-1</c:v>
                </c:pt>
                <c:pt idx="3">
                  <c:v>BNU-ESM</c:v>
                </c:pt>
                <c:pt idx="4">
                  <c:v>CanESM2</c:v>
                </c:pt>
                <c:pt idx="5">
                  <c:v>CCSM4</c:v>
                </c:pt>
                <c:pt idx="6">
                  <c:v>CESM1-BGC</c:v>
                </c:pt>
                <c:pt idx="7">
                  <c:v>CESM1-CAM5</c:v>
                </c:pt>
                <c:pt idx="8">
                  <c:v>CMCC-CESM</c:v>
                </c:pt>
                <c:pt idx="9">
                  <c:v>CMCC-CM</c:v>
                </c:pt>
                <c:pt idx="10">
                  <c:v>CMCC-CMS</c:v>
                </c:pt>
                <c:pt idx="11">
                  <c:v>CNRM-CM5</c:v>
                </c:pt>
                <c:pt idx="12">
                  <c:v>CSIRO-Mk3-6-0</c:v>
                </c:pt>
                <c:pt idx="13">
                  <c:v>EC-EARTH</c:v>
                </c:pt>
                <c:pt idx="14">
                  <c:v>FGOALS-g2</c:v>
                </c:pt>
                <c:pt idx="15">
                  <c:v>FIO-ESM</c:v>
                </c:pt>
                <c:pt idx="16">
                  <c:v>GFDL-CM3</c:v>
                </c:pt>
                <c:pt idx="17">
                  <c:v>GFDL-ESM2G</c:v>
                </c:pt>
                <c:pt idx="18">
                  <c:v>GFDL-ESM2M</c:v>
                </c:pt>
                <c:pt idx="19">
                  <c:v>HadGEM2-CC</c:v>
                </c:pt>
                <c:pt idx="20">
                  <c:v>HadGEM2-ES</c:v>
                </c:pt>
                <c:pt idx="21">
                  <c:v>INMCM4</c:v>
                </c:pt>
                <c:pt idx="22">
                  <c:v>IPSL-CM5A-LR</c:v>
                </c:pt>
                <c:pt idx="23">
                  <c:v>IPSL-CM5A-MR</c:v>
                </c:pt>
                <c:pt idx="24">
                  <c:v>IPSL-CM5B-LR</c:v>
                </c:pt>
                <c:pt idx="25">
                  <c:v>MIROC-ESM</c:v>
                </c:pt>
                <c:pt idx="26">
                  <c:v>MIROC-ESM-CHEM</c:v>
                </c:pt>
                <c:pt idx="27">
                  <c:v>MIROC5</c:v>
                </c:pt>
                <c:pt idx="28">
                  <c:v>MPI-ESM-LR</c:v>
                </c:pt>
                <c:pt idx="29">
                  <c:v>MPI-ESM-MR</c:v>
                </c:pt>
                <c:pt idx="30">
                  <c:v>MRI-CGCM3</c:v>
                </c:pt>
                <c:pt idx="31">
                  <c:v>NorESM1-M</c:v>
                </c:pt>
                <c:pt idx="32">
                  <c:v>NorESM1-ME</c:v>
                </c:pt>
              </c:strCache>
            </c:strRef>
          </c:cat>
          <c:val>
            <c:numRef>
              <c:f>FutChangesPlots!$S$3:$S$35</c:f>
              <c:numCache>
                <c:formatCode>0.00</c:formatCode>
                <c:ptCount val="33"/>
                <c:pt idx="0">
                  <c:v>0.15739274496579772</c:v>
                </c:pt>
                <c:pt idx="1">
                  <c:v>0.63029942986743637</c:v>
                </c:pt>
                <c:pt idx="2">
                  <c:v>-1.1232310918151689</c:v>
                </c:pt>
                <c:pt idx="3">
                  <c:v>-8.3225086987323879E-2</c:v>
                </c:pt>
                <c:pt idx="4">
                  <c:v>0.71781263297078468</c:v>
                </c:pt>
                <c:pt idx="5">
                  <c:v>-0.18927286724791367</c:v>
                </c:pt>
                <c:pt idx="6">
                  <c:v>-0.11519948536361836</c:v>
                </c:pt>
                <c:pt idx="7">
                  <c:v>7.2046839249326713E-2</c:v>
                </c:pt>
                <c:pt idx="8">
                  <c:v>-1.8520196190536791</c:v>
                </c:pt>
                <c:pt idx="9">
                  <c:v>-1.0464935826029875</c:v>
                </c:pt>
                <c:pt idx="10">
                  <c:v>-1.782246868408472</c:v>
                </c:pt>
                <c:pt idx="11">
                  <c:v>-1.5592321324237433</c:v>
                </c:pt>
                <c:pt idx="12">
                  <c:v>-0.58127695279665803</c:v>
                </c:pt>
                <c:pt idx="14">
                  <c:v>-0.97020361222188023</c:v>
                </c:pt>
                <c:pt idx="15">
                  <c:v>2.884236658885861</c:v>
                </c:pt>
                <c:pt idx="16">
                  <c:v>0.17403464326062437</c:v>
                </c:pt>
                <c:pt idx="17">
                  <c:v>-0.78623494781591419</c:v>
                </c:pt>
                <c:pt idx="18">
                  <c:v>-0.89800764200384886</c:v>
                </c:pt>
                <c:pt idx="19">
                  <c:v>0.29074104141377466</c:v>
                </c:pt>
                <c:pt idx="20">
                  <c:v>0.95040220082074589</c:v>
                </c:pt>
                <c:pt idx="21">
                  <c:v>0.19954403777387078</c:v>
                </c:pt>
                <c:pt idx="22">
                  <c:v>-0.25972890620347372</c:v>
                </c:pt>
                <c:pt idx="23">
                  <c:v>-1.8042939645082162E-2</c:v>
                </c:pt>
                <c:pt idx="24">
                  <c:v>0.2238008579985607</c:v>
                </c:pt>
                <c:pt idx="25">
                  <c:v>2.1397010409271728</c:v>
                </c:pt>
                <c:pt idx="26">
                  <c:v>2.3099673928082893</c:v>
                </c:pt>
                <c:pt idx="27">
                  <c:v>-0.75054047892487608</c:v>
                </c:pt>
                <c:pt idx="28">
                  <c:v>0.44241506032453981</c:v>
                </c:pt>
                <c:pt idx="29">
                  <c:v>0.15933958099790316</c:v>
                </c:pt>
                <c:pt idx="30">
                  <c:v>-0.69693784942987258</c:v>
                </c:pt>
                <c:pt idx="31">
                  <c:v>8.0430218598178699E-2</c:v>
                </c:pt>
                <c:pt idx="32">
                  <c:v>1.8042939645082162E-2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7CF-AC4A-8379-536012F5461C}"/>
            </c:ext>
          </c:extLst>
        </c:ser>
        <c:ser>
          <c:idx val="8"/>
          <c:order val="5"/>
          <c:tx>
            <c:strRef>
              <c:f>FutChangesPlots!$T$2</c:f>
              <c:strCache>
                <c:ptCount val="1"/>
                <c:pt idx="0">
                  <c:v>∆T GIN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strRef>
              <c:f>FutChangesPlots!$A$3:$A$35</c:f>
              <c:strCache>
                <c:ptCount val="33"/>
                <c:pt idx="0">
                  <c:v>ACCESS1-0</c:v>
                </c:pt>
                <c:pt idx="1">
                  <c:v>ACCESS1-3</c:v>
                </c:pt>
                <c:pt idx="2">
                  <c:v>BCC-CSM1-1</c:v>
                </c:pt>
                <c:pt idx="3">
                  <c:v>BNU-ESM</c:v>
                </c:pt>
                <c:pt idx="4">
                  <c:v>CanESM2</c:v>
                </c:pt>
                <c:pt idx="5">
                  <c:v>CCSM4</c:v>
                </c:pt>
                <c:pt idx="6">
                  <c:v>CESM1-BGC</c:v>
                </c:pt>
                <c:pt idx="7">
                  <c:v>CESM1-CAM5</c:v>
                </c:pt>
                <c:pt idx="8">
                  <c:v>CMCC-CESM</c:v>
                </c:pt>
                <c:pt idx="9">
                  <c:v>CMCC-CM</c:v>
                </c:pt>
                <c:pt idx="10">
                  <c:v>CMCC-CMS</c:v>
                </c:pt>
                <c:pt idx="11">
                  <c:v>CNRM-CM5</c:v>
                </c:pt>
                <c:pt idx="12">
                  <c:v>CSIRO-Mk3-6-0</c:v>
                </c:pt>
                <c:pt idx="13">
                  <c:v>EC-EARTH</c:v>
                </c:pt>
                <c:pt idx="14">
                  <c:v>FGOALS-g2</c:v>
                </c:pt>
                <c:pt idx="15">
                  <c:v>FIO-ESM</c:v>
                </c:pt>
                <c:pt idx="16">
                  <c:v>GFDL-CM3</c:v>
                </c:pt>
                <c:pt idx="17">
                  <c:v>GFDL-ESM2G</c:v>
                </c:pt>
                <c:pt idx="18">
                  <c:v>GFDL-ESM2M</c:v>
                </c:pt>
                <c:pt idx="19">
                  <c:v>HadGEM2-CC</c:v>
                </c:pt>
                <c:pt idx="20">
                  <c:v>HadGEM2-ES</c:v>
                </c:pt>
                <c:pt idx="21">
                  <c:v>INMCM4</c:v>
                </c:pt>
                <c:pt idx="22">
                  <c:v>IPSL-CM5A-LR</c:v>
                </c:pt>
                <c:pt idx="23">
                  <c:v>IPSL-CM5A-MR</c:v>
                </c:pt>
                <c:pt idx="24">
                  <c:v>IPSL-CM5B-LR</c:v>
                </c:pt>
                <c:pt idx="25">
                  <c:v>MIROC-ESM</c:v>
                </c:pt>
                <c:pt idx="26">
                  <c:v>MIROC-ESM-CHEM</c:v>
                </c:pt>
                <c:pt idx="27">
                  <c:v>MIROC5</c:v>
                </c:pt>
                <c:pt idx="28">
                  <c:v>MPI-ESM-LR</c:v>
                </c:pt>
                <c:pt idx="29">
                  <c:v>MPI-ESM-MR</c:v>
                </c:pt>
                <c:pt idx="30">
                  <c:v>MRI-CGCM3</c:v>
                </c:pt>
                <c:pt idx="31">
                  <c:v>NorESM1-M</c:v>
                </c:pt>
                <c:pt idx="32">
                  <c:v>NorESM1-ME</c:v>
                </c:pt>
              </c:strCache>
            </c:strRef>
          </c:cat>
          <c:val>
            <c:numRef>
              <c:f>FutChangesPlots!$T$3:$T$35</c:f>
              <c:numCache>
                <c:formatCode>0.00</c:formatCode>
                <c:ptCount val="33"/>
                <c:pt idx="0">
                  <c:v>0.30899220033033248</c:v>
                </c:pt>
                <c:pt idx="1">
                  <c:v>6.3196979203171674E-2</c:v>
                </c:pt>
                <c:pt idx="2">
                  <c:v>-1.4583460640926391</c:v>
                </c:pt>
                <c:pt idx="3">
                  <c:v>0.14607452378855901</c:v>
                </c:pt>
                <c:pt idx="4">
                  <c:v>1.3723047604690088</c:v>
                </c:pt>
                <c:pt idx="5">
                  <c:v>8.0980215031032799E-3</c:v>
                </c:pt>
                <c:pt idx="6">
                  <c:v>-9.9673553450892113E-3</c:v>
                </c:pt>
                <c:pt idx="7">
                  <c:v>-0.20180323016725377</c:v>
                </c:pt>
                <c:pt idx="8">
                  <c:v>-0.61079876177348569</c:v>
                </c:pt>
                <c:pt idx="9">
                  <c:v>-0.52555503466699871</c:v>
                </c:pt>
                <c:pt idx="10">
                  <c:v>2.8338754636680241E-2</c:v>
                </c:pt>
                <c:pt idx="11">
                  <c:v>-0.6287376753902546</c:v>
                </c:pt>
                <c:pt idx="12">
                  <c:v>-0.10640244724654428</c:v>
                </c:pt>
                <c:pt idx="14">
                  <c:v>-0.24924868290041385</c:v>
                </c:pt>
                <c:pt idx="15">
                  <c:v>5.4875316616595775</c:v>
                </c:pt>
                <c:pt idx="16">
                  <c:v>0.70276603864937226</c:v>
                </c:pt>
                <c:pt idx="17">
                  <c:v>-0.19334497062328376</c:v>
                </c:pt>
                <c:pt idx="18">
                  <c:v>-1.2757413469295877</c:v>
                </c:pt>
                <c:pt idx="19">
                  <c:v>0.62018519286053331</c:v>
                </c:pt>
                <c:pt idx="20">
                  <c:v>0.39745031378832862</c:v>
                </c:pt>
                <c:pt idx="21">
                  <c:v>-0.77209017703457339</c:v>
                </c:pt>
                <c:pt idx="22">
                  <c:v>7.2444862400213889E-2</c:v>
                </c:pt>
                <c:pt idx="23">
                  <c:v>0.87861224102371593</c:v>
                </c:pt>
                <c:pt idx="24">
                  <c:v>-8.0980215031036789E-3</c:v>
                </c:pt>
                <c:pt idx="25">
                  <c:v>1.7471087626042685</c:v>
                </c:pt>
                <c:pt idx="26">
                  <c:v>2.0134467795422162</c:v>
                </c:pt>
                <c:pt idx="27">
                  <c:v>0.74424412490741298</c:v>
                </c:pt>
                <c:pt idx="28">
                  <c:v>1.902579704308039E-2</c:v>
                </c:pt>
                <c:pt idx="29">
                  <c:v>-0.27469432753443868</c:v>
                </c:pt>
                <c:pt idx="30">
                  <c:v>-0.8177981418381467</c:v>
                </c:pt>
                <c:pt idx="31">
                  <c:v>-0.69062497608534568</c:v>
                </c:pt>
                <c:pt idx="32">
                  <c:v>-0.94575708967573613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7CF-AC4A-8379-536012F546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6365480"/>
        <c:axId val="-2126362344"/>
      </c:lineChart>
      <c:catAx>
        <c:axId val="-2126365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6362344"/>
        <c:crosses val="autoZero"/>
        <c:auto val="1"/>
        <c:lblAlgn val="ctr"/>
        <c:lblOffset val="50"/>
        <c:noMultiLvlLbl val="0"/>
      </c:catAx>
      <c:valAx>
        <c:axId val="-2126362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6365480"/>
        <c:crossesAt val="1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33017513885104"/>
          <c:y val="7.3034525560856572E-2"/>
          <c:w val="0.72815139445106758"/>
          <c:h val="0.8045853404291563"/>
        </c:manualLayout>
      </c:layout>
      <c:radarChart>
        <c:radarStyle val="marker"/>
        <c:varyColors val="0"/>
        <c:ser>
          <c:idx val="3"/>
          <c:order val="0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FutChangesPlots!$O$3:$T$3</c:f>
              <c:numCache>
                <c:formatCode>0.00</c:formatCode>
                <c:ptCount val="6"/>
                <c:pt idx="0">
                  <c:v>0</c:v>
                </c:pt>
                <c:pt idx="1">
                  <c:v>-4.4207317073170591E-2</c:v>
                </c:pt>
                <c:pt idx="2">
                  <c:v>-0.42189018147975416</c:v>
                </c:pt>
                <c:pt idx="3">
                  <c:v>1.0600790252645531</c:v>
                </c:pt>
                <c:pt idx="4">
                  <c:v>0.15739274496579772</c:v>
                </c:pt>
                <c:pt idx="5">
                  <c:v>0.30899220033033248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05-2B47-9EF7-5B02126933B7}"/>
            </c:ext>
          </c:extLst>
        </c:ser>
        <c:ser>
          <c:idx val="1"/>
          <c:order val="1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FutChangesPlots!$O$5:$T$5</c:f>
              <c:numCache>
                <c:formatCode>0.00</c:formatCode>
                <c:ptCount val="6"/>
                <c:pt idx="0">
                  <c:v>9.8666195565762671E-2</c:v>
                </c:pt>
                <c:pt idx="1">
                  <c:v>0.57164634146341453</c:v>
                </c:pt>
                <c:pt idx="2">
                  <c:v>-2.8181768986194123E-3</c:v>
                </c:pt>
                <c:pt idx="3">
                  <c:v>-1.3352624085889078</c:v>
                </c:pt>
                <c:pt idx="4">
                  <c:v>-1.1232310918151689</c:v>
                </c:pt>
                <c:pt idx="5">
                  <c:v>-1.4583460640926391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05-2B47-9EF7-5B02126933B7}"/>
            </c:ext>
          </c:extLst>
        </c:ser>
        <c:ser>
          <c:idx val="2"/>
          <c:order val="2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FutChangesPlots!$O$6:$T$6</c:f>
              <c:numCache>
                <c:formatCode>0.00</c:formatCode>
                <c:ptCount val="6"/>
                <c:pt idx="0">
                  <c:v>0.50287077113329226</c:v>
                </c:pt>
                <c:pt idx="1">
                  <c:v>0.57896341463414647</c:v>
                </c:pt>
                <c:pt idx="2">
                  <c:v>0.37246463754275377</c:v>
                </c:pt>
                <c:pt idx="3">
                  <c:v>-0.40559858014894246</c:v>
                </c:pt>
                <c:pt idx="4">
                  <c:v>-8.3225086987323879E-2</c:v>
                </c:pt>
                <c:pt idx="5">
                  <c:v>0.14607452378855901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05-2B47-9EF7-5B02126933B7}"/>
            </c:ext>
          </c:extLst>
        </c:ser>
        <c:ser>
          <c:idx val="4"/>
          <c:order val="3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FutChangesPlots!$O$7:$T$7</c:f>
              <c:numCache>
                <c:formatCode>0.00</c:formatCode>
                <c:ptCount val="6"/>
                <c:pt idx="0">
                  <c:v>1.0836498542531579</c:v>
                </c:pt>
                <c:pt idx="1">
                  <c:v>0.9362804878048776</c:v>
                </c:pt>
                <c:pt idx="2">
                  <c:v>0.58696718707832929</c:v>
                </c:pt>
                <c:pt idx="3">
                  <c:v>3.942700846511773</c:v>
                </c:pt>
                <c:pt idx="4">
                  <c:v>0.71781263297078468</c:v>
                </c:pt>
                <c:pt idx="5">
                  <c:v>1.3723047604690088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05-2B47-9EF7-5B02126933B7}"/>
            </c:ext>
          </c:extLst>
        </c:ser>
        <c:ser>
          <c:idx val="5"/>
          <c:order val="4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FutChangesPlots!$O$8:$T$8</c:f>
              <c:numCache>
                <c:formatCode>0.00</c:formatCode>
                <c:ptCount val="6"/>
                <c:pt idx="0">
                  <c:v>-0.66504725730942493</c:v>
                </c:pt>
                <c:pt idx="1">
                  <c:v>-0.4649390243902437</c:v>
                </c:pt>
                <c:pt idx="2">
                  <c:v>-0.38896378157092631</c:v>
                </c:pt>
                <c:pt idx="3">
                  <c:v>-0.27822386958508666</c:v>
                </c:pt>
                <c:pt idx="4">
                  <c:v>-0.18927286724791367</c:v>
                </c:pt>
                <c:pt idx="5">
                  <c:v>8.0980215031032799E-3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05-2B47-9EF7-5B02126933B7}"/>
            </c:ext>
          </c:extLst>
        </c:ser>
        <c:ser>
          <c:idx val="6"/>
          <c:order val="5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FutChangesPlots!$O$9:$T$9</c:f>
              <c:numCache>
                <c:formatCode>0.00</c:formatCode>
                <c:ptCount val="6"/>
                <c:pt idx="0">
                  <c:v>-0.65338750993728478</c:v>
                </c:pt>
                <c:pt idx="1">
                  <c:v>-0.42835365853658514</c:v>
                </c:pt>
                <c:pt idx="2">
                  <c:v>-0.3724619617165873</c:v>
                </c:pt>
                <c:pt idx="3">
                  <c:v>-0.18829038345254759</c:v>
                </c:pt>
                <c:pt idx="4">
                  <c:v>-0.11519948536361836</c:v>
                </c:pt>
                <c:pt idx="5">
                  <c:v>-9.9673553450892113E-3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205-2B47-9EF7-5B02126933B7}"/>
            </c:ext>
          </c:extLst>
        </c:ser>
        <c:ser>
          <c:idx val="7"/>
          <c:order val="6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FutChangesPlots!$O$10:$T$10</c:f>
              <c:numCache>
                <c:formatCode>0.00</c:formatCode>
                <c:ptCount val="6"/>
                <c:pt idx="0">
                  <c:v>-0.49403762918470095</c:v>
                </c:pt>
                <c:pt idx="1">
                  <c:v>-0.41493902439024383</c:v>
                </c:pt>
                <c:pt idx="2">
                  <c:v>-0.90657095006447042</c:v>
                </c:pt>
                <c:pt idx="3">
                  <c:v>-2.9153803799222961E-2</c:v>
                </c:pt>
                <c:pt idx="4">
                  <c:v>7.2046839249326713E-2</c:v>
                </c:pt>
                <c:pt idx="5">
                  <c:v>-0.20180323016725377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205-2B47-9EF7-5B02126933B7}"/>
            </c:ext>
          </c:extLst>
        </c:ser>
        <c:ser>
          <c:idx val="8"/>
          <c:order val="7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FutChangesPlots!$O$11:$T$11</c:f>
              <c:numCache>
                <c:formatCode>0.00</c:formatCode>
                <c:ptCount val="6"/>
                <c:pt idx="0">
                  <c:v>0.16933133115449164</c:v>
                </c:pt>
                <c:pt idx="1">
                  <c:v>0.13384146341463427</c:v>
                </c:pt>
                <c:pt idx="2">
                  <c:v>2.8181768986192944E-3</c:v>
                </c:pt>
                <c:pt idx="3">
                  <c:v>-0.54734305705870889</c:v>
                </c:pt>
                <c:pt idx="4">
                  <c:v>-1.8520196190536791</c:v>
                </c:pt>
                <c:pt idx="5">
                  <c:v>-0.61079876177348569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205-2B47-9EF7-5B02126933B7}"/>
            </c:ext>
          </c:extLst>
        </c:ser>
        <c:ser>
          <c:idx val="9"/>
          <c:order val="8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FutChangesPlots!$O$12:$T$12</c:f>
              <c:numCache>
                <c:formatCode>0.00</c:formatCode>
                <c:ptCount val="6"/>
                <c:pt idx="0">
                  <c:v>0.41621764861761379</c:v>
                </c:pt>
                <c:pt idx="1">
                  <c:v>0.58993902439024382</c:v>
                </c:pt>
                <c:pt idx="2">
                  <c:v>0.38919122942765111</c:v>
                </c:pt>
                <c:pt idx="3">
                  <c:v>-0.1378527734078891</c:v>
                </c:pt>
                <c:pt idx="4">
                  <c:v>-1.0464935826029875</c:v>
                </c:pt>
                <c:pt idx="5">
                  <c:v>-0.52555503466699871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205-2B47-9EF7-5B02126933B7}"/>
            </c:ext>
          </c:extLst>
        </c:ser>
        <c:ser>
          <c:idx val="10"/>
          <c:order val="9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FutChangesPlots!$O$13:$T$13</c:f>
              <c:numCache>
                <c:formatCode>0.00</c:formatCode>
                <c:ptCount val="6"/>
                <c:pt idx="0">
                  <c:v>0.64464269940817953</c:v>
                </c:pt>
                <c:pt idx="1">
                  <c:v>0.46981707317073168</c:v>
                </c:pt>
                <c:pt idx="2">
                  <c:v>0.65031691257247926</c:v>
                </c:pt>
                <c:pt idx="3">
                  <c:v>0.10976314980590214</c:v>
                </c:pt>
                <c:pt idx="4">
                  <c:v>-1.782246868408472</c:v>
                </c:pt>
                <c:pt idx="5">
                  <c:v>2.8338754636680241E-2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205-2B47-9EF7-5B02126933B7}"/>
            </c:ext>
          </c:extLst>
        </c:ser>
        <c:ser>
          <c:idx val="11"/>
          <c:order val="10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FutChangesPlots!$O$14:$T$14</c:f>
              <c:numCache>
                <c:formatCode>0.00</c:formatCode>
                <c:ptCount val="6"/>
                <c:pt idx="0">
                  <c:v>-0.22612843388393233</c:v>
                </c:pt>
                <c:pt idx="1">
                  <c:v>-0.10762195121951217</c:v>
                </c:pt>
                <c:pt idx="2">
                  <c:v>0.71477858796388505</c:v>
                </c:pt>
                <c:pt idx="3">
                  <c:v>6.1717349892743967E-2</c:v>
                </c:pt>
                <c:pt idx="4">
                  <c:v>-1.5592321324237433</c:v>
                </c:pt>
                <c:pt idx="5">
                  <c:v>-0.6287376753902546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205-2B47-9EF7-5B02126933B7}"/>
            </c:ext>
          </c:extLst>
        </c:ser>
        <c:ser>
          <c:idx val="13"/>
          <c:order val="11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FutChangesPlots!$O$16:$T$16</c:f>
              <c:numCache>
                <c:formatCode>0.00</c:formatCode>
                <c:ptCount val="6"/>
                <c:pt idx="0">
                  <c:v>4.0279127285575755E-2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205-2B47-9EF7-5B02126933B7}"/>
            </c:ext>
          </c:extLst>
        </c:ser>
        <c:ser>
          <c:idx val="14"/>
          <c:order val="12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FutChangesPlots!$O$17:$T$17</c:f>
              <c:numCache>
                <c:formatCode>0.00</c:formatCode>
                <c:ptCount val="6"/>
                <c:pt idx="0">
                  <c:v>-0.14866177899478836</c:v>
                </c:pt>
                <c:pt idx="1">
                  <c:v>-6.4939024390243849E-2</c:v>
                </c:pt>
                <c:pt idx="2">
                  <c:v>4.3106791923978822E-2</c:v>
                </c:pt>
                <c:pt idx="3">
                  <c:v>-0.87381773427775244</c:v>
                </c:pt>
                <c:pt idx="4">
                  <c:v>-0.97020361222188023</c:v>
                </c:pt>
                <c:pt idx="5">
                  <c:v>-0.24924868290041385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205-2B47-9EF7-5B02126933B7}"/>
            </c:ext>
          </c:extLst>
        </c:ser>
        <c:ser>
          <c:idx val="15"/>
          <c:order val="13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FutChangesPlots!$O$18:$T$18</c:f>
              <c:numCache>
                <c:formatCode>0.00</c:formatCode>
                <c:ptCount val="6"/>
                <c:pt idx="0">
                  <c:v>-1.895768925006625</c:v>
                </c:pt>
                <c:pt idx="1">
                  <c:v>-1.2515243902439022</c:v>
                </c:pt>
                <c:pt idx="2">
                  <c:v>1.5872231440098346</c:v>
                </c:pt>
                <c:pt idx="3">
                  <c:v>-0.67283032476706783</c:v>
                </c:pt>
                <c:pt idx="4">
                  <c:v>2.884236658885861</c:v>
                </c:pt>
                <c:pt idx="5">
                  <c:v>5.4875316616595775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205-2B47-9EF7-5B02126933B7}"/>
            </c:ext>
          </c:extLst>
        </c:ser>
        <c:ser>
          <c:idx val="16"/>
          <c:order val="14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FutChangesPlots!$O$19:$T$19</c:f>
              <c:numCache>
                <c:formatCode>0.00</c:formatCode>
                <c:ptCount val="6"/>
                <c:pt idx="0">
                  <c:v>1.1009628124723969</c:v>
                </c:pt>
                <c:pt idx="1">
                  <c:v>1.224695121951219</c:v>
                </c:pt>
                <c:pt idx="2">
                  <c:v>1.0738588263410194</c:v>
                </c:pt>
                <c:pt idx="3">
                  <c:v>0.9252713893198139</c:v>
                </c:pt>
                <c:pt idx="4">
                  <c:v>0.17403464326062437</c:v>
                </c:pt>
                <c:pt idx="5">
                  <c:v>0.70276603864937226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205-2B47-9EF7-5B02126933B7}"/>
            </c:ext>
          </c:extLst>
        </c:ser>
        <c:ser>
          <c:idx val="17"/>
          <c:order val="15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FutChangesPlots!$O$20:$T$20</c:f>
              <c:numCache>
                <c:formatCode>0.00</c:formatCode>
                <c:ptCount val="6"/>
                <c:pt idx="0">
                  <c:v>-0.71053793834466905</c:v>
                </c:pt>
                <c:pt idx="1">
                  <c:v>-0.46432926829268278</c:v>
                </c:pt>
                <c:pt idx="2">
                  <c:v>0.28761658833092862</c:v>
                </c:pt>
                <c:pt idx="3">
                  <c:v>0.11360430582102883</c:v>
                </c:pt>
                <c:pt idx="4">
                  <c:v>-0.78623494781591419</c:v>
                </c:pt>
                <c:pt idx="5">
                  <c:v>-0.19334497062328376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6205-2B47-9EF7-5B02126933B7}"/>
            </c:ext>
          </c:extLst>
        </c:ser>
        <c:ser>
          <c:idx val="18"/>
          <c:order val="16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FutChangesPlots!$O$21:$T$21</c:f>
              <c:numCache>
                <c:formatCode>0.00</c:formatCode>
                <c:ptCount val="6"/>
                <c:pt idx="0">
                  <c:v>-1.0022082854871477</c:v>
                </c:pt>
                <c:pt idx="1">
                  <c:v>-0.76554878048780473</c:v>
                </c:pt>
                <c:pt idx="2">
                  <c:v>-0.10205979212761548</c:v>
                </c:pt>
                <c:pt idx="3">
                  <c:v>-0.13009107801209327</c:v>
                </c:pt>
                <c:pt idx="4">
                  <c:v>-0.89800764200384886</c:v>
                </c:pt>
                <c:pt idx="5">
                  <c:v>-1.2757413469295877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205-2B47-9EF7-5B02126933B7}"/>
            </c:ext>
          </c:extLst>
        </c:ser>
        <c:ser>
          <c:idx val="19"/>
          <c:order val="17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FutChangesPlots!$O$22:$T$22</c:f>
              <c:numCache>
                <c:formatCode>0.00</c:formatCode>
                <c:ptCount val="6"/>
                <c:pt idx="0">
                  <c:v>1.0553838000176663</c:v>
                </c:pt>
                <c:pt idx="1">
                  <c:v>0.85945121951219505</c:v>
                </c:pt>
                <c:pt idx="2">
                  <c:v>-0.5524705437770584</c:v>
                </c:pt>
                <c:pt idx="3">
                  <c:v>4.299699274870083E-3</c:v>
                </c:pt>
                <c:pt idx="4">
                  <c:v>0.29074104141377466</c:v>
                </c:pt>
                <c:pt idx="5">
                  <c:v>0.62018519286053331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6205-2B47-9EF7-5B02126933B7}"/>
            </c:ext>
          </c:extLst>
        </c:ser>
        <c:ser>
          <c:idx val="20"/>
          <c:order val="18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FutChangesPlots!$O$23:$T$23</c:f>
              <c:numCache>
                <c:formatCode>0.00</c:formatCode>
                <c:ptCount val="6"/>
                <c:pt idx="0">
                  <c:v>1.2331066160233195</c:v>
                </c:pt>
                <c:pt idx="1">
                  <c:v>1.1051829268292681</c:v>
                </c:pt>
                <c:pt idx="2">
                  <c:v>-0.74525220446161411</c:v>
                </c:pt>
                <c:pt idx="3">
                  <c:v>-0.24669914475859905</c:v>
                </c:pt>
                <c:pt idx="4">
                  <c:v>0.95040220082074589</c:v>
                </c:pt>
                <c:pt idx="5">
                  <c:v>0.39745031378832862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6205-2B47-9EF7-5B02126933B7}"/>
            </c:ext>
          </c:extLst>
        </c:ser>
        <c:ser>
          <c:idx val="21"/>
          <c:order val="19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FutChangesPlots!$O$24:$T$24</c:f>
              <c:numCache>
                <c:formatCode>0.00</c:formatCode>
                <c:ptCount val="6"/>
                <c:pt idx="0">
                  <c:v>-1.2937903012101406</c:v>
                </c:pt>
                <c:pt idx="1">
                  <c:v>-0.84298780487804847</c:v>
                </c:pt>
                <c:pt idx="2">
                  <c:v>-0.56865945955454167</c:v>
                </c:pt>
                <c:pt idx="3">
                  <c:v>-1.1196725721184428</c:v>
                </c:pt>
                <c:pt idx="4">
                  <c:v>0.19954403777387078</c:v>
                </c:pt>
                <c:pt idx="5">
                  <c:v>-0.77209017703457339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6205-2B47-9EF7-5B02126933B7}"/>
            </c:ext>
          </c:extLst>
        </c:ser>
        <c:ser>
          <c:idx val="22"/>
          <c:order val="20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FutChangesPlots!$O$25:$T$25</c:f>
              <c:numCache>
                <c:formatCode>0.00</c:formatCode>
                <c:ptCount val="6"/>
                <c:pt idx="0">
                  <c:v>0.79242116420810893</c:v>
                </c:pt>
                <c:pt idx="1">
                  <c:v>0.83993902439024393</c:v>
                </c:pt>
                <c:pt idx="2">
                  <c:v>0.48124257286497568</c:v>
                </c:pt>
                <c:pt idx="3">
                  <c:v>-4.299699274870083E-3</c:v>
                </c:pt>
                <c:pt idx="4">
                  <c:v>-0.25972890620347372</c:v>
                </c:pt>
                <c:pt idx="5">
                  <c:v>7.2444862400213889E-2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6205-2B47-9EF7-5B02126933B7}"/>
            </c:ext>
          </c:extLst>
        </c:ser>
        <c:ser>
          <c:idx val="24"/>
          <c:order val="21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FutChangesPlots!$O$27:$T$27</c:f>
              <c:numCache>
                <c:formatCode>0.00</c:formatCode>
                <c:ptCount val="6"/>
                <c:pt idx="0">
                  <c:v>0.2228601713629538</c:v>
                </c:pt>
                <c:pt idx="1">
                  <c:v>0.42225609756097571</c:v>
                </c:pt>
                <c:pt idx="2">
                  <c:v>0.77060601496005543</c:v>
                </c:pt>
                <c:pt idx="3">
                  <c:v>0.50758872356225149</c:v>
                </c:pt>
                <c:pt idx="4">
                  <c:v>0.2238008579985607</c:v>
                </c:pt>
                <c:pt idx="5">
                  <c:v>-8.0980215031036789E-3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6205-2B47-9EF7-5B02126933B7}"/>
            </c:ext>
          </c:extLst>
        </c:ser>
        <c:ser>
          <c:idx val="25"/>
          <c:order val="22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FutChangesPlots!$O$28:$T$28</c:f>
              <c:numCache>
                <c:formatCode>0.00</c:formatCode>
                <c:ptCount val="6"/>
                <c:pt idx="0">
                  <c:v>1.2622559844536705</c:v>
                </c:pt>
                <c:pt idx="1">
                  <c:v>1.0698170731707315</c:v>
                </c:pt>
                <c:pt idx="2">
                  <c:v>0.7293755911654688</c:v>
                </c:pt>
                <c:pt idx="3">
                  <c:v>0.57963070638464509</c:v>
                </c:pt>
                <c:pt idx="4">
                  <c:v>2.1397010409271728</c:v>
                </c:pt>
                <c:pt idx="5">
                  <c:v>1.7471087626042685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6205-2B47-9EF7-5B02126933B7}"/>
            </c:ext>
          </c:extLst>
        </c:ser>
        <c:ser>
          <c:idx val="26"/>
          <c:order val="23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FutChangesPlots!$O$29:$T$29</c:f>
              <c:numCache>
                <c:formatCode>0.00</c:formatCode>
                <c:ptCount val="6"/>
                <c:pt idx="0">
                  <c:v>1.6454376821835528</c:v>
                </c:pt>
                <c:pt idx="1">
                  <c:v>1.4448170731707313</c:v>
                </c:pt>
                <c:pt idx="2">
                  <c:v>0.87566865078948564</c:v>
                </c:pt>
                <c:pt idx="3">
                  <c:v>0.74112826261867193</c:v>
                </c:pt>
                <c:pt idx="4">
                  <c:v>2.3099673928082893</c:v>
                </c:pt>
                <c:pt idx="5">
                  <c:v>2.0134467795422162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6205-2B47-9EF7-5B02126933B7}"/>
            </c:ext>
          </c:extLst>
        </c:ser>
        <c:ser>
          <c:idx val="27"/>
          <c:order val="24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FutChangesPlots!$O$30:$T$30</c:f>
              <c:numCache>
                <c:formatCode>0.00</c:formatCode>
                <c:ptCount val="6"/>
                <c:pt idx="0">
                  <c:v>6.8456850101580854E-2</c:v>
                </c:pt>
                <c:pt idx="1">
                  <c:v>4.4207317073170931E-2</c:v>
                </c:pt>
                <c:pt idx="2">
                  <c:v>-0.19951192657461539</c:v>
                </c:pt>
                <c:pt idx="3">
                  <c:v>0.17383253599508008</c:v>
                </c:pt>
                <c:pt idx="4">
                  <c:v>-0.75054047892487608</c:v>
                </c:pt>
                <c:pt idx="5">
                  <c:v>0.74424412490741298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6205-2B47-9EF7-5B02126933B7}"/>
            </c:ext>
          </c:extLst>
        </c:ser>
        <c:ser>
          <c:idx val="28"/>
          <c:order val="25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FutChangesPlots!$O$31:$T$31</c:f>
              <c:numCache>
                <c:formatCode>0.00</c:formatCode>
                <c:ptCount val="6"/>
                <c:pt idx="0">
                  <c:v>-0.16394311456585109</c:v>
                </c:pt>
                <c:pt idx="1">
                  <c:v>-0.16615853658536581</c:v>
                </c:pt>
                <c:pt idx="2">
                  <c:v>-7.1550783666720449E-2</c:v>
                </c:pt>
                <c:pt idx="3">
                  <c:v>0.7582939082831005</c:v>
                </c:pt>
                <c:pt idx="4">
                  <c:v>0.44241506032453981</c:v>
                </c:pt>
                <c:pt idx="5">
                  <c:v>1.902579704308039E-2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6205-2B47-9EF7-5B02126933B7}"/>
            </c:ext>
          </c:extLst>
        </c:ser>
        <c:ser>
          <c:idx val="29"/>
          <c:order val="26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FutChangesPlots!$O$32:$T$32</c:f>
              <c:numCache>
                <c:formatCode>0.00</c:formatCode>
                <c:ptCount val="6"/>
                <c:pt idx="0">
                  <c:v>-0.42434413921031711</c:v>
                </c:pt>
                <c:pt idx="1">
                  <c:v>-0.34115853658536577</c:v>
                </c:pt>
                <c:pt idx="2">
                  <c:v>-0.44911965502168477</c:v>
                </c:pt>
                <c:pt idx="3">
                  <c:v>-0.17302215621586858</c:v>
                </c:pt>
                <c:pt idx="4">
                  <c:v>0.15933958099790316</c:v>
                </c:pt>
                <c:pt idx="5">
                  <c:v>-0.27469432753443868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6205-2B47-9EF7-5B02126933B7}"/>
            </c:ext>
          </c:extLst>
        </c:ser>
        <c:ser>
          <c:idx val="30"/>
          <c:order val="27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FutChangesPlots!$O$33:$T$33</c:f>
              <c:numCache>
                <c:formatCode>0.00</c:formatCode>
                <c:ptCount val="6"/>
                <c:pt idx="0">
                  <c:v>-8.8596413744368732E-2</c:v>
                </c:pt>
                <c:pt idx="1">
                  <c:v>0.26859756097560988</c:v>
                </c:pt>
                <c:pt idx="2">
                  <c:v>-0.36849399737555866</c:v>
                </c:pt>
                <c:pt idx="3">
                  <c:v>-1.0979778987051378</c:v>
                </c:pt>
                <c:pt idx="4">
                  <c:v>-0.69693784942987258</c:v>
                </c:pt>
                <c:pt idx="5">
                  <c:v>-0.8177981418381467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6205-2B47-9EF7-5B02126933B7}"/>
            </c:ext>
          </c:extLst>
        </c:ser>
        <c:ser>
          <c:idx val="31"/>
          <c:order val="28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FutChangesPlots!$O$34:$T$34</c:f>
              <c:numCache>
                <c:formatCode>0.00</c:formatCode>
                <c:ptCount val="6"/>
                <c:pt idx="0">
                  <c:v>-0.49712922886670774</c:v>
                </c:pt>
                <c:pt idx="1">
                  <c:v>-0.27286585365853627</c:v>
                </c:pt>
                <c:pt idx="2">
                  <c:v>-0.37904757127623145</c:v>
                </c:pt>
                <c:pt idx="3">
                  <c:v>1.565569931713138</c:v>
                </c:pt>
                <c:pt idx="4">
                  <c:v>8.0430218598178699E-2</c:v>
                </c:pt>
                <c:pt idx="5">
                  <c:v>-0.69062497608534568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6205-2B47-9EF7-5B02126933B7}"/>
            </c:ext>
          </c:extLst>
        </c:ser>
        <c:ser>
          <c:idx val="32"/>
          <c:order val="29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FutChangesPlots!$O$35:$T$35</c:f>
              <c:numCache>
                <c:formatCode>0.00</c:formatCode>
                <c:ptCount val="6"/>
                <c:pt idx="0">
                  <c:v>-0.66089568059358694</c:v>
                </c:pt>
                <c:pt idx="1">
                  <c:v>-0.47713414634146323</c:v>
                </c:pt>
                <c:pt idx="2">
                  <c:v>-0.53088471817692562</c:v>
                </c:pt>
                <c:pt idx="3">
                  <c:v>1.2831954671020882</c:v>
                </c:pt>
                <c:pt idx="4">
                  <c:v>1.8042939645082162E-2</c:v>
                </c:pt>
                <c:pt idx="5">
                  <c:v>-0.94575708967573613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6205-2B47-9EF7-5B02126933B7}"/>
            </c:ext>
          </c:extLst>
        </c:ser>
        <c:ser>
          <c:idx val="23"/>
          <c:order val="30"/>
          <c:tx>
            <c:v>IPSL-CM5A-MR</c:v>
          </c:tx>
          <c:spPr>
            <a:ln w="28575" cap="rnd" cmpd="sng" algn="ctr">
              <a:solidFill>
                <a:schemeClr val="accent4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FutChangesPlots!$O$26:$T$26</c:f>
              <c:numCache>
                <c:formatCode>0.00</c:formatCode>
                <c:ptCount val="6"/>
                <c:pt idx="0">
                  <c:v>0.36277713982863735</c:v>
                </c:pt>
                <c:pt idx="1">
                  <c:v>0.37774390243902434</c:v>
                </c:pt>
                <c:pt idx="2">
                  <c:v>0.25225441629983836</c:v>
                </c:pt>
                <c:pt idx="3">
                  <c:v>-0.11588842732458994</c:v>
                </c:pt>
                <c:pt idx="4">
                  <c:v>-1.8042939645082162E-2</c:v>
                </c:pt>
                <c:pt idx="5">
                  <c:v>0.87861224102371593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6205-2B47-9EF7-5B02126933B7}"/>
            </c:ext>
          </c:extLst>
        </c:ser>
        <c:ser>
          <c:idx val="12"/>
          <c:order val="31"/>
          <c:tx>
            <c:v>CSIRO-Mk3-6-0</c:v>
          </c:tx>
          <c:spPr>
            <a:ln w="28575" cap="rnd" cmpd="sng" algn="ctr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FutChangesPlots!$O$15:$T$15</c:f>
              <c:numCache>
                <c:formatCode>0.00</c:formatCode>
                <c:ptCount val="6"/>
                <c:pt idx="0">
                  <c:v>-0.93790301210140448</c:v>
                </c:pt>
                <c:pt idx="1">
                  <c:v>-0.83810975609756078</c:v>
                </c:pt>
                <c:pt idx="2">
                  <c:v>0.9387976379322559</c:v>
                </c:pt>
                <c:pt idx="3">
                  <c:v>2.3199273571421402</c:v>
                </c:pt>
                <c:pt idx="4">
                  <c:v>-0.58127695279665803</c:v>
                </c:pt>
                <c:pt idx="5">
                  <c:v>-0.10640244724654428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6205-2B47-9EF7-5B02126933B7}"/>
            </c:ext>
          </c:extLst>
        </c:ser>
        <c:ser>
          <c:idx val="0"/>
          <c:order val="32"/>
          <c:tx>
            <c:v>ACCESS1.3</c:v>
          </c:tx>
          <c:spPr>
            <a:ln w="28575" cap="rnd" cmpd="sng" algn="ctr">
              <a:solidFill>
                <a:schemeClr val="accent2">
                  <a:lumMod val="5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FutChangesPlots!$O$4:$T$4</c:f>
              <c:numCache>
                <c:formatCode>0.00</c:formatCode>
                <c:ptCount val="6"/>
                <c:pt idx="0">
                  <c:v>-0.28760710184612681</c:v>
                </c:pt>
                <c:pt idx="1">
                  <c:v>-0.17347560975609738</c:v>
                </c:pt>
                <c:pt idx="2">
                  <c:v>-0.49617856979966024</c:v>
                </c:pt>
                <c:pt idx="3">
                  <c:v>1.3304036280984657</c:v>
                </c:pt>
                <c:pt idx="4">
                  <c:v>0.63029942986743637</c:v>
                </c:pt>
                <c:pt idx="5">
                  <c:v>6.3196979203171674E-2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6205-2B47-9EF7-5B02126933B7}"/>
            </c:ext>
          </c:extLst>
        </c:ser>
        <c:ser>
          <c:idx val="33"/>
          <c:order val="33"/>
          <c:tx>
            <c:v>median</c:v>
          </c:tx>
          <c:spPr>
            <a:ln w="28575" cap="rnd" cmpd="sng" algn="ctr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FutChangesPlots!$Q$37:$V$37</c:f>
              <c:numCache>
                <c:formatCode>0.00</c:formatCode>
                <c:ptCount val="6"/>
                <c:pt idx="0">
                  <c:v>0</c:v>
                </c:pt>
                <c:pt idx="1">
                  <c:v>1.6653345369377348E-16</c:v>
                </c:pt>
                <c:pt idx="2">
                  <c:v>-5.8980598183211441E-17</c:v>
                </c:pt>
                <c:pt idx="3">
                  <c:v>0</c:v>
                </c:pt>
                <c:pt idx="4">
                  <c:v>0</c:v>
                </c:pt>
                <c:pt idx="5">
                  <c:v>-1.9949319973733282E-16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6205-2B47-9EF7-5B02126933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171752"/>
        <c:axId val="2129259016"/>
      </c:radarChart>
      <c:catAx>
        <c:axId val="2129171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9259016"/>
        <c:crosses val="autoZero"/>
        <c:auto val="1"/>
        <c:lblAlgn val="ctr"/>
        <c:lblOffset val="100"/>
        <c:noMultiLvlLbl val="0"/>
      </c:catAx>
      <c:valAx>
        <c:axId val="2129259016"/>
        <c:scaling>
          <c:orientation val="minMax"/>
          <c:max val="2.5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9171752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33017513885104"/>
          <c:y val="8.2687503762114006E-2"/>
          <c:w val="0.73118947043877125"/>
          <c:h val="0.82960332269909109"/>
        </c:manualLayout>
      </c:layout>
      <c:radarChart>
        <c:radarStyle val="marker"/>
        <c:varyColors val="0"/>
        <c:ser>
          <c:idx val="3"/>
          <c:order val="0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FutChangesPlots!$O$3:$T$3</c:f>
              <c:numCache>
                <c:formatCode>0.00</c:formatCode>
                <c:ptCount val="6"/>
                <c:pt idx="0">
                  <c:v>0</c:v>
                </c:pt>
                <c:pt idx="1">
                  <c:v>-4.4207317073170591E-2</c:v>
                </c:pt>
                <c:pt idx="2">
                  <c:v>-0.42189018147975416</c:v>
                </c:pt>
                <c:pt idx="3">
                  <c:v>1.0600790252645531</c:v>
                </c:pt>
                <c:pt idx="4">
                  <c:v>0.15739274496579772</c:v>
                </c:pt>
                <c:pt idx="5">
                  <c:v>0.30899220033033248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91-EC48-99AC-2CB61AA35CAB}"/>
            </c:ext>
          </c:extLst>
        </c:ser>
        <c:ser>
          <c:idx val="1"/>
          <c:order val="1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FutChangesPlots!$O$5:$T$5</c:f>
              <c:numCache>
                <c:formatCode>0.00</c:formatCode>
                <c:ptCount val="6"/>
                <c:pt idx="0">
                  <c:v>9.8666195565762671E-2</c:v>
                </c:pt>
                <c:pt idx="1">
                  <c:v>0.57164634146341453</c:v>
                </c:pt>
                <c:pt idx="2">
                  <c:v>-2.8181768986194123E-3</c:v>
                </c:pt>
                <c:pt idx="3">
                  <c:v>-1.3352624085889078</c:v>
                </c:pt>
                <c:pt idx="4">
                  <c:v>-1.1232310918151689</c:v>
                </c:pt>
                <c:pt idx="5">
                  <c:v>-1.4583460640926391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91-EC48-99AC-2CB61AA35CAB}"/>
            </c:ext>
          </c:extLst>
        </c:ser>
        <c:ser>
          <c:idx val="2"/>
          <c:order val="2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FutChangesPlots!$O$6:$T$6</c:f>
              <c:numCache>
                <c:formatCode>0.00</c:formatCode>
                <c:ptCount val="6"/>
                <c:pt idx="0">
                  <c:v>0.50287077113329226</c:v>
                </c:pt>
                <c:pt idx="1">
                  <c:v>0.57896341463414647</c:v>
                </c:pt>
                <c:pt idx="2">
                  <c:v>0.37246463754275377</c:v>
                </c:pt>
                <c:pt idx="3">
                  <c:v>-0.40559858014894246</c:v>
                </c:pt>
                <c:pt idx="4">
                  <c:v>-8.3225086987323879E-2</c:v>
                </c:pt>
                <c:pt idx="5">
                  <c:v>0.14607452378855901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91-EC48-99AC-2CB61AA35CAB}"/>
            </c:ext>
          </c:extLst>
        </c:ser>
        <c:ser>
          <c:idx val="4"/>
          <c:order val="3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FutChangesPlots!$O$7:$T$7</c:f>
              <c:numCache>
                <c:formatCode>0.00</c:formatCode>
                <c:ptCount val="6"/>
                <c:pt idx="0">
                  <c:v>1.0836498542531579</c:v>
                </c:pt>
                <c:pt idx="1">
                  <c:v>0.9362804878048776</c:v>
                </c:pt>
                <c:pt idx="2">
                  <c:v>0.58696718707832929</c:v>
                </c:pt>
                <c:pt idx="3">
                  <c:v>3.942700846511773</c:v>
                </c:pt>
                <c:pt idx="4">
                  <c:v>0.71781263297078468</c:v>
                </c:pt>
                <c:pt idx="5">
                  <c:v>1.3723047604690088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191-EC48-99AC-2CB61AA35CAB}"/>
            </c:ext>
          </c:extLst>
        </c:ser>
        <c:ser>
          <c:idx val="5"/>
          <c:order val="4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FutChangesPlots!$O$8:$T$8</c:f>
              <c:numCache>
                <c:formatCode>0.00</c:formatCode>
                <c:ptCount val="6"/>
                <c:pt idx="0">
                  <c:v>-0.66504725730942493</c:v>
                </c:pt>
                <c:pt idx="1">
                  <c:v>-0.4649390243902437</c:v>
                </c:pt>
                <c:pt idx="2">
                  <c:v>-0.38896378157092631</c:v>
                </c:pt>
                <c:pt idx="3">
                  <c:v>-0.27822386958508666</c:v>
                </c:pt>
                <c:pt idx="4">
                  <c:v>-0.18927286724791367</c:v>
                </c:pt>
                <c:pt idx="5">
                  <c:v>8.0980215031032799E-3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191-EC48-99AC-2CB61AA35CAB}"/>
            </c:ext>
          </c:extLst>
        </c:ser>
        <c:ser>
          <c:idx val="6"/>
          <c:order val="5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FutChangesPlots!$O$9:$T$9</c:f>
              <c:numCache>
                <c:formatCode>0.00</c:formatCode>
                <c:ptCount val="6"/>
                <c:pt idx="0">
                  <c:v>-0.65338750993728478</c:v>
                </c:pt>
                <c:pt idx="1">
                  <c:v>-0.42835365853658514</c:v>
                </c:pt>
                <c:pt idx="2">
                  <c:v>-0.3724619617165873</c:v>
                </c:pt>
                <c:pt idx="3">
                  <c:v>-0.18829038345254759</c:v>
                </c:pt>
                <c:pt idx="4">
                  <c:v>-0.11519948536361836</c:v>
                </c:pt>
                <c:pt idx="5">
                  <c:v>-9.9673553450892113E-3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191-EC48-99AC-2CB61AA35CAB}"/>
            </c:ext>
          </c:extLst>
        </c:ser>
        <c:ser>
          <c:idx val="7"/>
          <c:order val="6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FutChangesPlots!$O$10:$T$10</c:f>
              <c:numCache>
                <c:formatCode>0.00</c:formatCode>
                <c:ptCount val="6"/>
                <c:pt idx="0">
                  <c:v>-0.49403762918470095</c:v>
                </c:pt>
                <c:pt idx="1">
                  <c:v>-0.41493902439024383</c:v>
                </c:pt>
                <c:pt idx="2">
                  <c:v>-0.90657095006447042</c:v>
                </c:pt>
                <c:pt idx="3">
                  <c:v>-2.9153803799222961E-2</c:v>
                </c:pt>
                <c:pt idx="4">
                  <c:v>7.2046839249326713E-2</c:v>
                </c:pt>
                <c:pt idx="5">
                  <c:v>-0.20180323016725377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191-EC48-99AC-2CB61AA35CAB}"/>
            </c:ext>
          </c:extLst>
        </c:ser>
        <c:ser>
          <c:idx val="8"/>
          <c:order val="7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FutChangesPlots!$O$11:$T$11</c:f>
              <c:numCache>
                <c:formatCode>0.00</c:formatCode>
                <c:ptCount val="6"/>
                <c:pt idx="0">
                  <c:v>0.16933133115449164</c:v>
                </c:pt>
                <c:pt idx="1">
                  <c:v>0.13384146341463427</c:v>
                </c:pt>
                <c:pt idx="2">
                  <c:v>2.8181768986192944E-3</c:v>
                </c:pt>
                <c:pt idx="3">
                  <c:v>-0.54734305705870889</c:v>
                </c:pt>
                <c:pt idx="4">
                  <c:v>-1.8520196190536791</c:v>
                </c:pt>
                <c:pt idx="5">
                  <c:v>-0.61079876177348569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191-EC48-99AC-2CB61AA35CAB}"/>
            </c:ext>
          </c:extLst>
        </c:ser>
        <c:ser>
          <c:idx val="9"/>
          <c:order val="8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FutChangesPlots!$O$12:$T$12</c:f>
              <c:numCache>
                <c:formatCode>0.00</c:formatCode>
                <c:ptCount val="6"/>
                <c:pt idx="0">
                  <c:v>0.41621764861761379</c:v>
                </c:pt>
                <c:pt idx="1">
                  <c:v>0.58993902439024382</c:v>
                </c:pt>
                <c:pt idx="2">
                  <c:v>0.38919122942765111</c:v>
                </c:pt>
                <c:pt idx="3">
                  <c:v>-0.1378527734078891</c:v>
                </c:pt>
                <c:pt idx="4">
                  <c:v>-1.0464935826029875</c:v>
                </c:pt>
                <c:pt idx="5">
                  <c:v>-0.52555503466699871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191-EC48-99AC-2CB61AA35CAB}"/>
            </c:ext>
          </c:extLst>
        </c:ser>
        <c:ser>
          <c:idx val="10"/>
          <c:order val="9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FutChangesPlots!$O$13:$T$13</c:f>
              <c:numCache>
                <c:formatCode>0.00</c:formatCode>
                <c:ptCount val="6"/>
                <c:pt idx="0">
                  <c:v>0.64464269940817953</c:v>
                </c:pt>
                <c:pt idx="1">
                  <c:v>0.46981707317073168</c:v>
                </c:pt>
                <c:pt idx="2">
                  <c:v>0.65031691257247926</c:v>
                </c:pt>
                <c:pt idx="3">
                  <c:v>0.10976314980590214</c:v>
                </c:pt>
                <c:pt idx="4">
                  <c:v>-1.782246868408472</c:v>
                </c:pt>
                <c:pt idx="5">
                  <c:v>2.8338754636680241E-2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191-EC48-99AC-2CB61AA35CAB}"/>
            </c:ext>
          </c:extLst>
        </c:ser>
        <c:ser>
          <c:idx val="11"/>
          <c:order val="10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FutChangesPlots!$O$14:$T$14</c:f>
              <c:numCache>
                <c:formatCode>0.00</c:formatCode>
                <c:ptCount val="6"/>
                <c:pt idx="0">
                  <c:v>-0.22612843388393233</c:v>
                </c:pt>
                <c:pt idx="1">
                  <c:v>-0.10762195121951217</c:v>
                </c:pt>
                <c:pt idx="2">
                  <c:v>0.71477858796388505</c:v>
                </c:pt>
                <c:pt idx="3">
                  <c:v>6.1717349892743967E-2</c:v>
                </c:pt>
                <c:pt idx="4">
                  <c:v>-1.5592321324237433</c:v>
                </c:pt>
                <c:pt idx="5">
                  <c:v>-0.6287376753902546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191-EC48-99AC-2CB61AA35CAB}"/>
            </c:ext>
          </c:extLst>
        </c:ser>
        <c:ser>
          <c:idx val="13"/>
          <c:order val="11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FutChangesPlots!$O$16:$T$16</c:f>
              <c:numCache>
                <c:formatCode>0.00</c:formatCode>
                <c:ptCount val="6"/>
                <c:pt idx="0">
                  <c:v>4.0279127285575755E-2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191-EC48-99AC-2CB61AA35CAB}"/>
            </c:ext>
          </c:extLst>
        </c:ser>
        <c:ser>
          <c:idx val="14"/>
          <c:order val="12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FutChangesPlots!$O$17:$T$17</c:f>
              <c:numCache>
                <c:formatCode>0.00</c:formatCode>
                <c:ptCount val="6"/>
                <c:pt idx="0">
                  <c:v>-0.14866177899478836</c:v>
                </c:pt>
                <c:pt idx="1">
                  <c:v>-6.4939024390243849E-2</c:v>
                </c:pt>
                <c:pt idx="2">
                  <c:v>4.3106791923978822E-2</c:v>
                </c:pt>
                <c:pt idx="3">
                  <c:v>-0.87381773427775244</c:v>
                </c:pt>
                <c:pt idx="4">
                  <c:v>-0.97020361222188023</c:v>
                </c:pt>
                <c:pt idx="5">
                  <c:v>-0.24924868290041385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191-EC48-99AC-2CB61AA35CAB}"/>
            </c:ext>
          </c:extLst>
        </c:ser>
        <c:ser>
          <c:idx val="15"/>
          <c:order val="13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FutChangesPlots!$O$18:$T$18</c:f>
              <c:numCache>
                <c:formatCode>0.00</c:formatCode>
                <c:ptCount val="6"/>
                <c:pt idx="0">
                  <c:v>-1.895768925006625</c:v>
                </c:pt>
                <c:pt idx="1">
                  <c:v>-1.2515243902439022</c:v>
                </c:pt>
                <c:pt idx="2">
                  <c:v>1.5872231440098346</c:v>
                </c:pt>
                <c:pt idx="3">
                  <c:v>-0.67283032476706783</c:v>
                </c:pt>
                <c:pt idx="4">
                  <c:v>2.884236658885861</c:v>
                </c:pt>
                <c:pt idx="5">
                  <c:v>5.4875316616595775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191-EC48-99AC-2CB61AA35CAB}"/>
            </c:ext>
          </c:extLst>
        </c:ser>
        <c:ser>
          <c:idx val="16"/>
          <c:order val="14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FutChangesPlots!$O$19:$T$19</c:f>
              <c:numCache>
                <c:formatCode>0.00</c:formatCode>
                <c:ptCount val="6"/>
                <c:pt idx="0">
                  <c:v>1.1009628124723969</c:v>
                </c:pt>
                <c:pt idx="1">
                  <c:v>1.224695121951219</c:v>
                </c:pt>
                <c:pt idx="2">
                  <c:v>1.0738588263410194</c:v>
                </c:pt>
                <c:pt idx="3">
                  <c:v>0.9252713893198139</c:v>
                </c:pt>
                <c:pt idx="4">
                  <c:v>0.17403464326062437</c:v>
                </c:pt>
                <c:pt idx="5">
                  <c:v>0.70276603864937226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191-EC48-99AC-2CB61AA35CAB}"/>
            </c:ext>
          </c:extLst>
        </c:ser>
        <c:ser>
          <c:idx val="17"/>
          <c:order val="15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FutChangesPlots!$O$20:$T$20</c:f>
              <c:numCache>
                <c:formatCode>0.00</c:formatCode>
                <c:ptCount val="6"/>
                <c:pt idx="0">
                  <c:v>-0.71053793834466905</c:v>
                </c:pt>
                <c:pt idx="1">
                  <c:v>-0.46432926829268278</c:v>
                </c:pt>
                <c:pt idx="2">
                  <c:v>0.28761658833092862</c:v>
                </c:pt>
                <c:pt idx="3">
                  <c:v>0.11360430582102883</c:v>
                </c:pt>
                <c:pt idx="4">
                  <c:v>-0.78623494781591419</c:v>
                </c:pt>
                <c:pt idx="5">
                  <c:v>-0.19334497062328376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5191-EC48-99AC-2CB61AA35CAB}"/>
            </c:ext>
          </c:extLst>
        </c:ser>
        <c:ser>
          <c:idx val="18"/>
          <c:order val="16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FutChangesPlots!$O$21:$T$21</c:f>
              <c:numCache>
                <c:formatCode>0.00</c:formatCode>
                <c:ptCount val="6"/>
                <c:pt idx="0">
                  <c:v>-1.0022082854871477</c:v>
                </c:pt>
                <c:pt idx="1">
                  <c:v>-0.76554878048780473</c:v>
                </c:pt>
                <c:pt idx="2">
                  <c:v>-0.10205979212761548</c:v>
                </c:pt>
                <c:pt idx="3">
                  <c:v>-0.13009107801209327</c:v>
                </c:pt>
                <c:pt idx="4">
                  <c:v>-0.89800764200384886</c:v>
                </c:pt>
                <c:pt idx="5">
                  <c:v>-1.2757413469295877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191-EC48-99AC-2CB61AA35CAB}"/>
            </c:ext>
          </c:extLst>
        </c:ser>
        <c:ser>
          <c:idx val="19"/>
          <c:order val="17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FutChangesPlots!$O$22:$T$22</c:f>
              <c:numCache>
                <c:formatCode>0.00</c:formatCode>
                <c:ptCount val="6"/>
                <c:pt idx="0">
                  <c:v>1.0553838000176663</c:v>
                </c:pt>
                <c:pt idx="1">
                  <c:v>0.85945121951219505</c:v>
                </c:pt>
                <c:pt idx="2">
                  <c:v>-0.5524705437770584</c:v>
                </c:pt>
                <c:pt idx="3">
                  <c:v>4.299699274870083E-3</c:v>
                </c:pt>
                <c:pt idx="4">
                  <c:v>0.29074104141377466</c:v>
                </c:pt>
                <c:pt idx="5">
                  <c:v>0.62018519286053331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5191-EC48-99AC-2CB61AA35CAB}"/>
            </c:ext>
          </c:extLst>
        </c:ser>
        <c:ser>
          <c:idx val="21"/>
          <c:order val="18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FutChangesPlots!$O$24:$T$24</c:f>
              <c:numCache>
                <c:formatCode>0.00</c:formatCode>
                <c:ptCount val="6"/>
                <c:pt idx="0">
                  <c:v>-1.2937903012101406</c:v>
                </c:pt>
                <c:pt idx="1">
                  <c:v>-0.84298780487804847</c:v>
                </c:pt>
                <c:pt idx="2">
                  <c:v>-0.56865945955454167</c:v>
                </c:pt>
                <c:pt idx="3">
                  <c:v>-1.1196725721184428</c:v>
                </c:pt>
                <c:pt idx="4">
                  <c:v>0.19954403777387078</c:v>
                </c:pt>
                <c:pt idx="5">
                  <c:v>-0.77209017703457339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191-EC48-99AC-2CB61AA35CAB}"/>
            </c:ext>
          </c:extLst>
        </c:ser>
        <c:ser>
          <c:idx val="22"/>
          <c:order val="19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FutChangesPlots!$O$25:$T$25</c:f>
              <c:numCache>
                <c:formatCode>0.00</c:formatCode>
                <c:ptCount val="6"/>
                <c:pt idx="0">
                  <c:v>0.79242116420810893</c:v>
                </c:pt>
                <c:pt idx="1">
                  <c:v>0.83993902439024393</c:v>
                </c:pt>
                <c:pt idx="2">
                  <c:v>0.48124257286497568</c:v>
                </c:pt>
                <c:pt idx="3">
                  <c:v>-4.299699274870083E-3</c:v>
                </c:pt>
                <c:pt idx="4">
                  <c:v>-0.25972890620347372</c:v>
                </c:pt>
                <c:pt idx="5">
                  <c:v>7.2444862400213889E-2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5191-EC48-99AC-2CB61AA35CAB}"/>
            </c:ext>
          </c:extLst>
        </c:ser>
        <c:ser>
          <c:idx val="24"/>
          <c:order val="20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FutChangesPlots!$O$27:$T$27</c:f>
              <c:numCache>
                <c:formatCode>0.00</c:formatCode>
                <c:ptCount val="6"/>
                <c:pt idx="0">
                  <c:v>0.2228601713629538</c:v>
                </c:pt>
                <c:pt idx="1">
                  <c:v>0.42225609756097571</c:v>
                </c:pt>
                <c:pt idx="2">
                  <c:v>0.77060601496005543</c:v>
                </c:pt>
                <c:pt idx="3">
                  <c:v>0.50758872356225149</c:v>
                </c:pt>
                <c:pt idx="4">
                  <c:v>0.2238008579985607</c:v>
                </c:pt>
                <c:pt idx="5">
                  <c:v>-8.0980215031036789E-3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191-EC48-99AC-2CB61AA35CAB}"/>
            </c:ext>
          </c:extLst>
        </c:ser>
        <c:ser>
          <c:idx val="25"/>
          <c:order val="21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FutChangesPlots!$O$28:$T$28</c:f>
              <c:numCache>
                <c:formatCode>0.00</c:formatCode>
                <c:ptCount val="6"/>
                <c:pt idx="0">
                  <c:v>1.2622559844536705</c:v>
                </c:pt>
                <c:pt idx="1">
                  <c:v>1.0698170731707315</c:v>
                </c:pt>
                <c:pt idx="2">
                  <c:v>0.7293755911654688</c:v>
                </c:pt>
                <c:pt idx="3">
                  <c:v>0.57963070638464509</c:v>
                </c:pt>
                <c:pt idx="4">
                  <c:v>2.1397010409271728</c:v>
                </c:pt>
                <c:pt idx="5">
                  <c:v>1.7471087626042685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5191-EC48-99AC-2CB61AA35CAB}"/>
            </c:ext>
          </c:extLst>
        </c:ser>
        <c:ser>
          <c:idx val="26"/>
          <c:order val="22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FutChangesPlots!$O$29:$T$29</c:f>
              <c:numCache>
                <c:formatCode>0.00</c:formatCode>
                <c:ptCount val="6"/>
                <c:pt idx="0">
                  <c:v>1.6454376821835528</c:v>
                </c:pt>
                <c:pt idx="1">
                  <c:v>1.4448170731707313</c:v>
                </c:pt>
                <c:pt idx="2">
                  <c:v>0.87566865078948564</c:v>
                </c:pt>
                <c:pt idx="3">
                  <c:v>0.74112826261867193</c:v>
                </c:pt>
                <c:pt idx="4">
                  <c:v>2.3099673928082893</c:v>
                </c:pt>
                <c:pt idx="5">
                  <c:v>2.0134467795422162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5191-EC48-99AC-2CB61AA35CAB}"/>
            </c:ext>
          </c:extLst>
        </c:ser>
        <c:ser>
          <c:idx val="28"/>
          <c:order val="23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FutChangesPlots!$O$31:$T$31</c:f>
              <c:numCache>
                <c:formatCode>0.00</c:formatCode>
                <c:ptCount val="6"/>
                <c:pt idx="0">
                  <c:v>-0.16394311456585109</c:v>
                </c:pt>
                <c:pt idx="1">
                  <c:v>-0.16615853658536581</c:v>
                </c:pt>
                <c:pt idx="2">
                  <c:v>-7.1550783666720449E-2</c:v>
                </c:pt>
                <c:pt idx="3">
                  <c:v>0.7582939082831005</c:v>
                </c:pt>
                <c:pt idx="4">
                  <c:v>0.44241506032453981</c:v>
                </c:pt>
                <c:pt idx="5">
                  <c:v>1.902579704308039E-2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5191-EC48-99AC-2CB61AA35CAB}"/>
            </c:ext>
          </c:extLst>
        </c:ser>
        <c:ser>
          <c:idx val="29"/>
          <c:order val="24"/>
          <c:tx>
            <c:v>Series30</c:v>
          </c:tx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FutChangesPlots!$O$32:$T$32</c:f>
              <c:numCache>
                <c:formatCode>0.00</c:formatCode>
                <c:ptCount val="6"/>
                <c:pt idx="0">
                  <c:v>-0.42434413921031711</c:v>
                </c:pt>
                <c:pt idx="1">
                  <c:v>-0.34115853658536577</c:v>
                </c:pt>
                <c:pt idx="2">
                  <c:v>-0.44911965502168477</c:v>
                </c:pt>
                <c:pt idx="3">
                  <c:v>-0.17302215621586858</c:v>
                </c:pt>
                <c:pt idx="4">
                  <c:v>0.15933958099790316</c:v>
                </c:pt>
                <c:pt idx="5">
                  <c:v>-0.27469432753443868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5191-EC48-99AC-2CB61AA35CAB}"/>
            </c:ext>
          </c:extLst>
        </c:ser>
        <c:ser>
          <c:idx val="30"/>
          <c:order val="25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FutChangesPlots!$O$33:$T$33</c:f>
              <c:numCache>
                <c:formatCode>0.00</c:formatCode>
                <c:ptCount val="6"/>
                <c:pt idx="0">
                  <c:v>-8.8596413744368732E-2</c:v>
                </c:pt>
                <c:pt idx="1">
                  <c:v>0.26859756097560988</c:v>
                </c:pt>
                <c:pt idx="2">
                  <c:v>-0.36849399737555866</c:v>
                </c:pt>
                <c:pt idx="3">
                  <c:v>-1.0979778987051378</c:v>
                </c:pt>
                <c:pt idx="4">
                  <c:v>-0.69693784942987258</c:v>
                </c:pt>
                <c:pt idx="5">
                  <c:v>-0.8177981418381467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5191-EC48-99AC-2CB61AA35CAB}"/>
            </c:ext>
          </c:extLst>
        </c:ser>
        <c:ser>
          <c:idx val="32"/>
          <c:order val="26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FutChangesPlots!$O$35:$T$35</c:f>
              <c:numCache>
                <c:formatCode>0.00</c:formatCode>
                <c:ptCount val="6"/>
                <c:pt idx="0">
                  <c:v>-0.66089568059358694</c:v>
                </c:pt>
                <c:pt idx="1">
                  <c:v>-0.47713414634146323</c:v>
                </c:pt>
                <c:pt idx="2">
                  <c:v>-0.53088471817692562</c:v>
                </c:pt>
                <c:pt idx="3">
                  <c:v>1.2831954671020882</c:v>
                </c:pt>
                <c:pt idx="4">
                  <c:v>1.8042939645082162E-2</c:v>
                </c:pt>
                <c:pt idx="5">
                  <c:v>-0.94575708967573613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5191-EC48-99AC-2CB61AA35CAB}"/>
            </c:ext>
          </c:extLst>
        </c:ser>
        <c:ser>
          <c:idx val="23"/>
          <c:order val="27"/>
          <c:tx>
            <c:v>IPSL-CM5A-MR</c:v>
          </c:tx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FutChangesPlots!$O$26:$T$26</c:f>
              <c:numCache>
                <c:formatCode>0.00</c:formatCode>
                <c:ptCount val="6"/>
                <c:pt idx="0">
                  <c:v>0.36277713982863735</c:v>
                </c:pt>
                <c:pt idx="1">
                  <c:v>0.37774390243902434</c:v>
                </c:pt>
                <c:pt idx="2">
                  <c:v>0.25225441629983836</c:v>
                </c:pt>
                <c:pt idx="3">
                  <c:v>-0.11588842732458994</c:v>
                </c:pt>
                <c:pt idx="4">
                  <c:v>-1.8042939645082162E-2</c:v>
                </c:pt>
                <c:pt idx="5">
                  <c:v>0.87861224102371593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5191-EC48-99AC-2CB61AA35CAB}"/>
            </c:ext>
          </c:extLst>
        </c:ser>
        <c:ser>
          <c:idx val="12"/>
          <c:order val="28"/>
          <c:tx>
            <c:v>CSIRO-Mk3-6-0</c:v>
          </c:tx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FutChangesPlots!$O$15:$T$15</c:f>
              <c:numCache>
                <c:formatCode>0.00</c:formatCode>
                <c:ptCount val="6"/>
                <c:pt idx="0">
                  <c:v>-0.93790301210140448</c:v>
                </c:pt>
                <c:pt idx="1">
                  <c:v>-0.83810975609756078</c:v>
                </c:pt>
                <c:pt idx="2">
                  <c:v>0.9387976379322559</c:v>
                </c:pt>
                <c:pt idx="3">
                  <c:v>2.3199273571421402</c:v>
                </c:pt>
                <c:pt idx="4">
                  <c:v>-0.58127695279665803</c:v>
                </c:pt>
                <c:pt idx="5">
                  <c:v>-0.10640244724654428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5191-EC48-99AC-2CB61AA35CAB}"/>
            </c:ext>
          </c:extLst>
        </c:ser>
        <c:ser>
          <c:idx val="0"/>
          <c:order val="29"/>
          <c:tx>
            <c:v>ACCESS1.3</c:v>
          </c:tx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FutChangesPlots!$O$4:$T$4</c:f>
              <c:numCache>
                <c:formatCode>0.00</c:formatCode>
                <c:ptCount val="6"/>
                <c:pt idx="0">
                  <c:v>-0.28760710184612681</c:v>
                </c:pt>
                <c:pt idx="1">
                  <c:v>-0.17347560975609738</c:v>
                </c:pt>
                <c:pt idx="2">
                  <c:v>-0.49617856979966024</c:v>
                </c:pt>
                <c:pt idx="3">
                  <c:v>1.3304036280984657</c:v>
                </c:pt>
                <c:pt idx="4">
                  <c:v>0.63029942986743637</c:v>
                </c:pt>
                <c:pt idx="5">
                  <c:v>6.3196979203171674E-2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5191-EC48-99AC-2CB61AA35CAB}"/>
            </c:ext>
          </c:extLst>
        </c:ser>
        <c:ser>
          <c:idx val="27"/>
          <c:order val="30"/>
          <c:tx>
            <c:v>MIROC5</c:v>
          </c:tx>
          <c:spPr>
            <a:ln w="28575" cap="rnd" cmpd="sng" algn="ctr">
              <a:solidFill>
                <a:srgbClr val="7030A0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FutChangesPlots!$O$30:$T$30</c:f>
              <c:numCache>
                <c:formatCode>0.00</c:formatCode>
                <c:ptCount val="6"/>
                <c:pt idx="0">
                  <c:v>6.8456850101580854E-2</c:v>
                </c:pt>
                <c:pt idx="1">
                  <c:v>4.4207317073170931E-2</c:v>
                </c:pt>
                <c:pt idx="2">
                  <c:v>-0.19951192657461539</c:v>
                </c:pt>
                <c:pt idx="3">
                  <c:v>0.17383253599508008</c:v>
                </c:pt>
                <c:pt idx="4">
                  <c:v>-0.75054047892487608</c:v>
                </c:pt>
                <c:pt idx="5">
                  <c:v>0.74424412490741298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5191-EC48-99AC-2CB61AA35CAB}"/>
            </c:ext>
          </c:extLst>
        </c:ser>
        <c:ser>
          <c:idx val="31"/>
          <c:order val="31"/>
          <c:tx>
            <c:v>NorESM-M</c:v>
          </c:tx>
          <c:spPr>
            <a:ln w="28575" cap="rnd" cmpd="sng" algn="ctr">
              <a:solidFill>
                <a:srgbClr val="00B0F0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FutChangesPlots!$O$34:$T$34</c:f>
              <c:numCache>
                <c:formatCode>0.00</c:formatCode>
                <c:ptCount val="6"/>
                <c:pt idx="0">
                  <c:v>-0.49712922886670774</c:v>
                </c:pt>
                <c:pt idx="1">
                  <c:v>-0.27286585365853627</c:v>
                </c:pt>
                <c:pt idx="2">
                  <c:v>-0.37904757127623145</c:v>
                </c:pt>
                <c:pt idx="3">
                  <c:v>1.565569931713138</c:v>
                </c:pt>
                <c:pt idx="4">
                  <c:v>8.0430218598178699E-2</c:v>
                </c:pt>
                <c:pt idx="5">
                  <c:v>-0.69062497608534568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5191-EC48-99AC-2CB61AA35CAB}"/>
            </c:ext>
          </c:extLst>
        </c:ser>
        <c:ser>
          <c:idx val="20"/>
          <c:order val="32"/>
          <c:tx>
            <c:v>HadGEM2-ES</c:v>
          </c:tx>
          <c:spPr>
            <a:ln w="28575" cap="rnd" cmpd="sng" algn="ctr">
              <a:solidFill>
                <a:srgbClr val="F249F2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FutChangesPlots!$O$2:$T$2</c:f>
              <c:strCache>
                <c:ptCount val="6"/>
                <c:pt idx="0">
                  <c:v>∆ta700 [a]</c:v>
                </c:pt>
                <c:pt idx="1">
                  <c:v>ẟprw [a]</c:v>
                </c:pt>
                <c:pt idx="2">
                  <c:v>∆T SPG</c:v>
                </c:pt>
                <c:pt idx="3">
                  <c:v>∆T BB</c:v>
                </c:pt>
                <c:pt idx="4">
                  <c:v>∆T AO</c:v>
                </c:pt>
                <c:pt idx="5">
                  <c:v>∆T GIN</c:v>
                </c:pt>
              </c:strCache>
            </c:strRef>
          </c:cat>
          <c:val>
            <c:numRef>
              <c:f>FutChangesPlots!$O$23:$T$23</c:f>
              <c:numCache>
                <c:formatCode>0.00</c:formatCode>
                <c:ptCount val="6"/>
                <c:pt idx="0">
                  <c:v>1.2331066160233195</c:v>
                </c:pt>
                <c:pt idx="1">
                  <c:v>1.1051829268292681</c:v>
                </c:pt>
                <c:pt idx="2">
                  <c:v>-0.74525220446161411</c:v>
                </c:pt>
                <c:pt idx="3">
                  <c:v>-0.24669914475859905</c:v>
                </c:pt>
                <c:pt idx="4">
                  <c:v>0.95040220082074589</c:v>
                </c:pt>
                <c:pt idx="5">
                  <c:v>0.39745031378832862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5191-EC48-99AC-2CB61AA35CAB}"/>
            </c:ext>
          </c:extLst>
        </c:ser>
        <c:ser>
          <c:idx val="33"/>
          <c:order val="33"/>
          <c:tx>
            <c:v>median</c:v>
          </c:tx>
          <c:spPr>
            <a:ln w="28575" cap="rnd" cmpd="sng" algn="ctr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FutChangesPlots!$Q$37:$V$37</c:f>
              <c:numCache>
                <c:formatCode>0.00</c:formatCode>
                <c:ptCount val="6"/>
                <c:pt idx="0">
                  <c:v>0</c:v>
                </c:pt>
                <c:pt idx="1">
                  <c:v>1.6653345369377348E-16</c:v>
                </c:pt>
                <c:pt idx="2">
                  <c:v>-5.8980598183211441E-17</c:v>
                </c:pt>
                <c:pt idx="3">
                  <c:v>0</c:v>
                </c:pt>
                <c:pt idx="4">
                  <c:v>0</c:v>
                </c:pt>
                <c:pt idx="5">
                  <c:v>-1.9949319973733282E-16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5191-EC48-99AC-2CB61AA35C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171752"/>
        <c:axId val="2129259016"/>
      </c:radarChart>
      <c:catAx>
        <c:axId val="2129171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9259016"/>
        <c:crosses val="autoZero"/>
        <c:auto val="1"/>
        <c:lblAlgn val="ctr"/>
        <c:lblOffset val="100"/>
        <c:noMultiLvlLbl val="0"/>
      </c:catAx>
      <c:valAx>
        <c:axId val="2129259016"/>
        <c:scaling>
          <c:orientation val="minMax"/>
          <c:max val="1.6"/>
          <c:min val="-1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9171752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934729147395299E-2"/>
          <c:y val="2.68464481155542E-2"/>
          <c:w val="0.92445782099587104"/>
          <c:h val="0.76225636011184905"/>
        </c:manualLayout>
      </c:layout>
      <c:lineChart>
        <c:grouping val="standard"/>
        <c:varyColors val="0"/>
        <c:ser>
          <c:idx val="0"/>
          <c:order val="0"/>
          <c:tx>
            <c:strRef>
              <c:f>OceanHistBiases!$B$57</c:f>
              <c:strCache>
                <c:ptCount val="1"/>
                <c:pt idx="0">
                  <c:v>SPG</c:v>
                </c:pt>
              </c:strCache>
            </c:strRef>
          </c:tx>
          <c:spPr>
            <a:ln w="22225" cap="rnd" cmpd="sng" algn="ctr">
              <a:noFill/>
              <a:round/>
            </a:ln>
            <a:effectLst/>
          </c:spPr>
          <c:marker>
            <c:symbol val="circle"/>
            <c:size val="6"/>
            <c:spPr>
              <a:noFill/>
              <a:ln w="19050" cap="flat" cmpd="sng" algn="ctr">
                <a:solidFill>
                  <a:schemeClr val="accent1"/>
                </a:solidFill>
                <a:round/>
              </a:ln>
              <a:effectLst/>
            </c:spPr>
          </c:marker>
          <c:dLbls>
            <c:delete val="1"/>
          </c:dLbls>
          <c:cat>
            <c:strRef>
              <c:f>OceanHistBiases!$A$58:$A$90</c:f>
              <c:strCache>
                <c:ptCount val="33"/>
                <c:pt idx="0">
                  <c:v>CESM1-CAM5</c:v>
                </c:pt>
                <c:pt idx="1">
                  <c:v>MIROC5*</c:v>
                </c:pt>
                <c:pt idx="2">
                  <c:v>NorESM1-ME</c:v>
                </c:pt>
                <c:pt idx="3">
                  <c:v>CMCC-CM</c:v>
                </c:pt>
                <c:pt idx="4">
                  <c:v>CNRM-CM5</c:v>
                </c:pt>
                <c:pt idx="5">
                  <c:v>IPSL-CM5A-MR†</c:v>
                </c:pt>
                <c:pt idx="6">
                  <c:v>CSIRO-Mk3-6-0†</c:v>
                </c:pt>
                <c:pt idx="7">
                  <c:v>HadGEM2-CC</c:v>
                </c:pt>
                <c:pt idx="8">
                  <c:v>NorESM1-M*</c:v>
                </c:pt>
                <c:pt idx="9">
                  <c:v>CCSM4</c:v>
                </c:pt>
                <c:pt idx="10">
                  <c:v>MPI-ESM-LR</c:v>
                </c:pt>
                <c:pt idx="11">
                  <c:v>BNU-ESM</c:v>
                </c:pt>
                <c:pt idx="12">
                  <c:v>CESM1-BGC</c:v>
                </c:pt>
                <c:pt idx="13">
                  <c:v>ACCESS1-0</c:v>
                </c:pt>
                <c:pt idx="14">
                  <c:v>HadGEM2-ES*</c:v>
                </c:pt>
                <c:pt idx="15">
                  <c:v>ACCESS1-3†</c:v>
                </c:pt>
                <c:pt idx="16">
                  <c:v>CMCC-CMS</c:v>
                </c:pt>
                <c:pt idx="17">
                  <c:v>MPI-ESM-MR</c:v>
                </c:pt>
                <c:pt idx="18">
                  <c:v>CMCC-CESM</c:v>
                </c:pt>
                <c:pt idx="19">
                  <c:v>inmcm4</c:v>
                </c:pt>
                <c:pt idx="20">
                  <c:v>CanESM2</c:v>
                </c:pt>
                <c:pt idx="21">
                  <c:v>IPSL-CM5A-LR</c:v>
                </c:pt>
                <c:pt idx="22">
                  <c:v>GFDL-ESM2M</c:v>
                </c:pt>
                <c:pt idx="23">
                  <c:v>GFDL-CM3</c:v>
                </c:pt>
                <c:pt idx="24">
                  <c:v>MRI-CGCM3</c:v>
                </c:pt>
                <c:pt idx="25">
                  <c:v>FIO ESM</c:v>
                </c:pt>
                <c:pt idx="26">
                  <c:v>FGOALS-g2</c:v>
                </c:pt>
                <c:pt idx="27">
                  <c:v>MIROC-ESM-CHEM</c:v>
                </c:pt>
                <c:pt idx="28">
                  <c:v>GFDL-ESM2G</c:v>
                </c:pt>
                <c:pt idx="29">
                  <c:v>MIROC-ESM</c:v>
                </c:pt>
                <c:pt idx="30">
                  <c:v>bcc-csm1-1</c:v>
                </c:pt>
                <c:pt idx="31">
                  <c:v>EC-EARTH</c:v>
                </c:pt>
                <c:pt idx="32">
                  <c:v>IPSL-CM5B-LR</c:v>
                </c:pt>
              </c:strCache>
            </c:strRef>
          </c:cat>
          <c:val>
            <c:numRef>
              <c:f>OceanHistBiases!$B$58:$B$90</c:f>
              <c:numCache>
                <c:formatCode>0.00</c:formatCode>
                <c:ptCount val="33"/>
                <c:pt idx="0">
                  <c:v>0.38633770109756099</c:v>
                </c:pt>
                <c:pt idx="1">
                  <c:v>-0.59512740721871038</c:v>
                </c:pt>
                <c:pt idx="2">
                  <c:v>0.59300142681143853</c:v>
                </c:pt>
                <c:pt idx="3">
                  <c:v>0</c:v>
                </c:pt>
                <c:pt idx="4">
                  <c:v>-1.0653303167142845</c:v>
                </c:pt>
                <c:pt idx="5">
                  <c:v>-4.3269506252235315E-2</c:v>
                </c:pt>
                <c:pt idx="6">
                  <c:v>-0.40699857318856136</c:v>
                </c:pt>
                <c:pt idx="7">
                  <c:v>-0.15416713355777936</c:v>
                </c:pt>
                <c:pt idx="8">
                  <c:v>1.0608958591430504</c:v>
                </c:pt>
                <c:pt idx="9">
                  <c:v>-0.42080145178667944</c:v>
                </c:pt>
                <c:pt idx="10">
                  <c:v>0.26532751248105996</c:v>
                </c:pt>
                <c:pt idx="11">
                  <c:v>-0.78568838722256262</c:v>
                </c:pt>
                <c:pt idx="12">
                  <c:v>1.4477618533520618E-2</c:v>
                </c:pt>
                <c:pt idx="13">
                  <c:v>0.73560830175045588</c:v>
                </c:pt>
                <c:pt idx="14">
                  <c:v>-0.19333896273497583</c:v>
                </c:pt>
                <c:pt idx="15">
                  <c:v>0.41649858298859721</c:v>
                </c:pt>
                <c:pt idx="16">
                  <c:v>-0.18392270274608327</c:v>
                </c:pt>
                <c:pt idx="17">
                  <c:v>0.3715499170635439</c:v>
                </c:pt>
                <c:pt idx="18">
                  <c:v>0.27023717820272525</c:v>
                </c:pt>
                <c:pt idx="19">
                  <c:v>0.8799210383117726</c:v>
                </c:pt>
                <c:pt idx="20">
                  <c:v>0.74069315281010217</c:v>
                </c:pt>
                <c:pt idx="21">
                  <c:v>0.86896060281532439</c:v>
                </c:pt>
                <c:pt idx="22">
                  <c:v>-0.34964461950245851</c:v>
                </c:pt>
                <c:pt idx="23">
                  <c:v>-0.68237505513996044</c:v>
                </c:pt>
                <c:pt idx="24">
                  <c:v>0.2895539153470727</c:v>
                </c:pt>
                <c:pt idx="25">
                  <c:v>-0.38006768341534442</c:v>
                </c:pt>
                <c:pt idx="26">
                  <c:v>-0.93085709633895442</c:v>
                </c:pt>
                <c:pt idx="27">
                  <c:v>-0.80205285873941234</c:v>
                </c:pt>
                <c:pt idx="28">
                  <c:v>1.0333480881945087</c:v>
                </c:pt>
                <c:pt idx="29">
                  <c:v>-0.81095163529074632</c:v>
                </c:pt>
                <c:pt idx="30">
                  <c:v>2.3857058859781022</c:v>
                </c:pt>
                <c:pt idx="31">
                  <c:v>4.2509150798739279</c:v>
                </c:pt>
                <c:pt idx="32">
                  <c:v>-0.28691242241403225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C3-144A-8339-445F8D358138}"/>
            </c:ext>
          </c:extLst>
        </c:ser>
        <c:ser>
          <c:idx val="1"/>
          <c:order val="1"/>
          <c:tx>
            <c:strRef>
              <c:f>OceanHistBiases!$C$57</c:f>
              <c:strCache>
                <c:ptCount val="1"/>
                <c:pt idx="0">
                  <c:v>Baffin Bay</c:v>
                </c:pt>
              </c:strCache>
            </c:strRef>
          </c:tx>
          <c:spPr>
            <a:ln w="25400" cap="rnd" cmpd="sng" algn="ctr">
              <a:noFill/>
              <a:round/>
            </a:ln>
            <a:effectLst/>
          </c:spPr>
          <c:marker>
            <c:symbol val="square"/>
            <c:size val="8"/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marker>
          <c:dLbls>
            <c:delete val="1"/>
          </c:dLbls>
          <c:cat>
            <c:strRef>
              <c:f>OceanHistBiases!$A$58:$A$90</c:f>
              <c:strCache>
                <c:ptCount val="33"/>
                <c:pt idx="0">
                  <c:v>CESM1-CAM5</c:v>
                </c:pt>
                <c:pt idx="1">
                  <c:v>MIROC5*</c:v>
                </c:pt>
                <c:pt idx="2">
                  <c:v>NorESM1-ME</c:v>
                </c:pt>
                <c:pt idx="3">
                  <c:v>CMCC-CM</c:v>
                </c:pt>
                <c:pt idx="4">
                  <c:v>CNRM-CM5</c:v>
                </c:pt>
                <c:pt idx="5">
                  <c:v>IPSL-CM5A-MR†</c:v>
                </c:pt>
                <c:pt idx="6">
                  <c:v>CSIRO-Mk3-6-0†</c:v>
                </c:pt>
                <c:pt idx="7">
                  <c:v>HadGEM2-CC</c:v>
                </c:pt>
                <c:pt idx="8">
                  <c:v>NorESM1-M*</c:v>
                </c:pt>
                <c:pt idx="9">
                  <c:v>CCSM4</c:v>
                </c:pt>
                <c:pt idx="10">
                  <c:v>MPI-ESM-LR</c:v>
                </c:pt>
                <c:pt idx="11">
                  <c:v>BNU-ESM</c:v>
                </c:pt>
                <c:pt idx="12">
                  <c:v>CESM1-BGC</c:v>
                </c:pt>
                <c:pt idx="13">
                  <c:v>ACCESS1-0</c:v>
                </c:pt>
                <c:pt idx="14">
                  <c:v>HadGEM2-ES*</c:v>
                </c:pt>
                <c:pt idx="15">
                  <c:v>ACCESS1-3†</c:v>
                </c:pt>
                <c:pt idx="16">
                  <c:v>CMCC-CMS</c:v>
                </c:pt>
                <c:pt idx="17">
                  <c:v>MPI-ESM-MR</c:v>
                </c:pt>
                <c:pt idx="18">
                  <c:v>CMCC-CESM</c:v>
                </c:pt>
                <c:pt idx="19">
                  <c:v>inmcm4</c:v>
                </c:pt>
                <c:pt idx="20">
                  <c:v>CanESM2</c:v>
                </c:pt>
                <c:pt idx="21">
                  <c:v>IPSL-CM5A-LR</c:v>
                </c:pt>
                <c:pt idx="22">
                  <c:v>GFDL-ESM2M</c:v>
                </c:pt>
                <c:pt idx="23">
                  <c:v>GFDL-CM3</c:v>
                </c:pt>
                <c:pt idx="24">
                  <c:v>MRI-CGCM3</c:v>
                </c:pt>
                <c:pt idx="25">
                  <c:v>FIO ESM</c:v>
                </c:pt>
                <c:pt idx="26">
                  <c:v>FGOALS-g2</c:v>
                </c:pt>
                <c:pt idx="27">
                  <c:v>MIROC-ESM-CHEM</c:v>
                </c:pt>
                <c:pt idx="28">
                  <c:v>GFDL-ESM2G</c:v>
                </c:pt>
                <c:pt idx="29">
                  <c:v>MIROC-ESM</c:v>
                </c:pt>
                <c:pt idx="30">
                  <c:v>bcc-csm1-1</c:v>
                </c:pt>
                <c:pt idx="31">
                  <c:v>EC-EARTH</c:v>
                </c:pt>
                <c:pt idx="32">
                  <c:v>IPSL-CM5B-LR</c:v>
                </c:pt>
              </c:strCache>
            </c:strRef>
          </c:cat>
          <c:val>
            <c:numRef>
              <c:f>OceanHistBiases!$C$58:$C$90</c:f>
              <c:numCache>
                <c:formatCode>0.00</c:formatCode>
                <c:ptCount val="33"/>
                <c:pt idx="0">
                  <c:v>-0.56375393490961645</c:v>
                </c:pt>
                <c:pt idx="1">
                  <c:v>-0.54670526844863898</c:v>
                </c:pt>
                <c:pt idx="2">
                  <c:v>0.43624606509038349</c:v>
                </c:pt>
                <c:pt idx="3">
                  <c:v>-6.6801125693727356E-2</c:v>
                </c:pt>
                <c:pt idx="4">
                  <c:v>-0.67146440369745986</c:v>
                </c:pt>
                <c:pt idx="5">
                  <c:v>-0.59562002933013358</c:v>
                </c:pt>
                <c:pt idx="6">
                  <c:v>0.73000209707946395</c:v>
                </c:pt>
                <c:pt idx="7">
                  <c:v>-0.68716735259464734</c:v>
                </c:pt>
                <c:pt idx="8">
                  <c:v>0.76952459971475162</c:v>
                </c:pt>
                <c:pt idx="9">
                  <c:v>-5.0822169531191751E-2</c:v>
                </c:pt>
                <c:pt idx="10">
                  <c:v>-0.51202305263743164</c:v>
                </c:pt>
                <c:pt idx="11">
                  <c:v>0.11671533169924971</c:v>
                </c:pt>
                <c:pt idx="12">
                  <c:v>0.217675953934267</c:v>
                </c:pt>
                <c:pt idx="13">
                  <c:v>-0.8577497363104839</c:v>
                </c:pt>
                <c:pt idx="14">
                  <c:v>-0.49358435811980972</c:v>
                </c:pt>
                <c:pt idx="15">
                  <c:v>0.13484294290476476</c:v>
                </c:pt>
                <c:pt idx="16">
                  <c:v>0</c:v>
                </c:pt>
                <c:pt idx="17">
                  <c:v>0.25038207299339726</c:v>
                </c:pt>
                <c:pt idx="18">
                  <c:v>-0.34805531428758696</c:v>
                </c:pt>
                <c:pt idx="19">
                  <c:v>2.6291987602884669E-2</c:v>
                </c:pt>
                <c:pt idx="20">
                  <c:v>5.1746831169932922E-2</c:v>
                </c:pt>
                <c:pt idx="21">
                  <c:v>-1.0064345207090091</c:v>
                </c:pt>
                <c:pt idx="22">
                  <c:v>-0.96054916247102462</c:v>
                </c:pt>
                <c:pt idx="23">
                  <c:v>-3.5226983868200744E-2</c:v>
                </c:pt>
                <c:pt idx="24">
                  <c:v>-0.69721136303922715</c:v>
                </c:pt>
                <c:pt idx="25">
                  <c:v>1.0551045404489638</c:v>
                </c:pt>
                <c:pt idx="26">
                  <c:v>1.7018796830415071</c:v>
                </c:pt>
                <c:pt idx="27">
                  <c:v>0.5773339434474406</c:v>
                </c:pt>
                <c:pt idx="28">
                  <c:v>-1.2497699033324616</c:v>
                </c:pt>
                <c:pt idx="29">
                  <c:v>0.45729937608764348</c:v>
                </c:pt>
                <c:pt idx="30">
                  <c:v>9.3206500436207707E-2</c:v>
                </c:pt>
                <c:pt idx="31">
                  <c:v>0.47737274153546533</c:v>
                </c:pt>
                <c:pt idx="32">
                  <c:v>1.1348520886848368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6-3DC3-144A-8339-445F8D358138}"/>
            </c:ext>
          </c:extLst>
        </c:ser>
        <c:ser>
          <c:idx val="2"/>
          <c:order val="2"/>
          <c:tx>
            <c:strRef>
              <c:f>OceanHistBiases!$D$57</c:f>
              <c:strCache>
                <c:ptCount val="1"/>
                <c:pt idx="0">
                  <c:v>Arctic</c:v>
                </c:pt>
              </c:strCache>
            </c:strRef>
          </c:tx>
          <c:spPr>
            <a:ln w="25400" cap="rnd" cmpd="sng" algn="ctr">
              <a:noFill/>
              <a:round/>
            </a:ln>
            <a:effectLst/>
          </c:spPr>
          <c:marker>
            <c:symbol val="diamond"/>
            <c:size val="10"/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marker>
          <c:dLbls>
            <c:delete val="1"/>
          </c:dLbls>
          <c:cat>
            <c:strRef>
              <c:f>OceanHistBiases!$A$58:$A$90</c:f>
              <c:strCache>
                <c:ptCount val="33"/>
                <c:pt idx="0">
                  <c:v>CESM1-CAM5</c:v>
                </c:pt>
                <c:pt idx="1">
                  <c:v>MIROC5*</c:v>
                </c:pt>
                <c:pt idx="2">
                  <c:v>NorESM1-ME</c:v>
                </c:pt>
                <c:pt idx="3">
                  <c:v>CMCC-CM</c:v>
                </c:pt>
                <c:pt idx="4">
                  <c:v>CNRM-CM5</c:v>
                </c:pt>
                <c:pt idx="5">
                  <c:v>IPSL-CM5A-MR†</c:v>
                </c:pt>
                <c:pt idx="6">
                  <c:v>CSIRO-Mk3-6-0†</c:v>
                </c:pt>
                <c:pt idx="7">
                  <c:v>HadGEM2-CC</c:v>
                </c:pt>
                <c:pt idx="8">
                  <c:v>NorESM1-M*</c:v>
                </c:pt>
                <c:pt idx="9">
                  <c:v>CCSM4</c:v>
                </c:pt>
                <c:pt idx="10">
                  <c:v>MPI-ESM-LR</c:v>
                </c:pt>
                <c:pt idx="11">
                  <c:v>BNU-ESM</c:v>
                </c:pt>
                <c:pt idx="12">
                  <c:v>CESM1-BGC</c:v>
                </c:pt>
                <c:pt idx="13">
                  <c:v>ACCESS1-0</c:v>
                </c:pt>
                <c:pt idx="14">
                  <c:v>HadGEM2-ES*</c:v>
                </c:pt>
                <c:pt idx="15">
                  <c:v>ACCESS1-3†</c:v>
                </c:pt>
                <c:pt idx="16">
                  <c:v>CMCC-CMS</c:v>
                </c:pt>
                <c:pt idx="17">
                  <c:v>MPI-ESM-MR</c:v>
                </c:pt>
                <c:pt idx="18">
                  <c:v>CMCC-CESM</c:v>
                </c:pt>
                <c:pt idx="19">
                  <c:v>inmcm4</c:v>
                </c:pt>
                <c:pt idx="20">
                  <c:v>CanESM2</c:v>
                </c:pt>
                <c:pt idx="21">
                  <c:v>IPSL-CM5A-LR</c:v>
                </c:pt>
                <c:pt idx="22">
                  <c:v>GFDL-ESM2M</c:v>
                </c:pt>
                <c:pt idx="23">
                  <c:v>GFDL-CM3</c:v>
                </c:pt>
                <c:pt idx="24">
                  <c:v>MRI-CGCM3</c:v>
                </c:pt>
                <c:pt idx="25">
                  <c:v>FIO ESM</c:v>
                </c:pt>
                <c:pt idx="26">
                  <c:v>FGOALS-g2</c:v>
                </c:pt>
                <c:pt idx="27">
                  <c:v>MIROC-ESM-CHEM</c:v>
                </c:pt>
                <c:pt idx="28">
                  <c:v>GFDL-ESM2G</c:v>
                </c:pt>
                <c:pt idx="29">
                  <c:v>MIROC-ESM</c:v>
                </c:pt>
                <c:pt idx="30">
                  <c:v>bcc-csm1-1</c:v>
                </c:pt>
                <c:pt idx="31">
                  <c:v>EC-EARTH</c:v>
                </c:pt>
                <c:pt idx="32">
                  <c:v>IPSL-CM5B-LR</c:v>
                </c:pt>
              </c:strCache>
            </c:strRef>
          </c:cat>
          <c:val>
            <c:numRef>
              <c:f>OceanHistBiases!$D$58:$D$90</c:f>
              <c:numCache>
                <c:formatCode>0.00</c:formatCode>
                <c:ptCount val="33"/>
                <c:pt idx="0">
                  <c:v>-1.2772721482218872</c:v>
                </c:pt>
                <c:pt idx="1">
                  <c:v>-0.39340921516137173</c:v>
                </c:pt>
                <c:pt idx="2">
                  <c:v>-0.38460858324017072</c:v>
                </c:pt>
                <c:pt idx="3">
                  <c:v>0.95412875441760314</c:v>
                </c:pt>
                <c:pt idx="4">
                  <c:v>-1.3206490181684936</c:v>
                </c:pt>
                <c:pt idx="5">
                  <c:v>-0.33037562106182783</c:v>
                </c:pt>
                <c:pt idx="6">
                  <c:v>-1.2458174239200654</c:v>
                </c:pt>
                <c:pt idx="7">
                  <c:v>0.36450365901709281</c:v>
                </c:pt>
                <c:pt idx="8">
                  <c:v>0</c:v>
                </c:pt>
                <c:pt idx="9">
                  <c:v>-0.61920884668962883</c:v>
                </c:pt>
                <c:pt idx="10">
                  <c:v>-0.14576350361278317</c:v>
                </c:pt>
                <c:pt idx="11">
                  <c:v>0.34212069245691074</c:v>
                </c:pt>
                <c:pt idx="12">
                  <c:v>-0.42554644422656462</c:v>
                </c:pt>
                <c:pt idx="13">
                  <c:v>0.61539141675982922</c:v>
                </c:pt>
                <c:pt idx="14">
                  <c:v>0.29114101300662842</c:v>
                </c:pt>
                <c:pt idx="15">
                  <c:v>0.67740551963013551</c:v>
                </c:pt>
                <c:pt idx="16">
                  <c:v>3.1076519887280036</c:v>
                </c:pt>
                <c:pt idx="17">
                  <c:v>0.29648187047528418</c:v>
                </c:pt>
                <c:pt idx="18">
                  <c:v>2.17650206261639</c:v>
                </c:pt>
                <c:pt idx="19">
                  <c:v>0.10031273198609293</c:v>
                </c:pt>
                <c:pt idx="20">
                  <c:v>0.74821123278740753</c:v>
                </c:pt>
                <c:pt idx="21">
                  <c:v>-8.1983222791238083E-2</c:v>
                </c:pt>
                <c:pt idx="22">
                  <c:v>-0.17312672785369165</c:v>
                </c:pt>
                <c:pt idx="23">
                  <c:v>-0.13542846085760854</c:v>
                </c:pt>
                <c:pt idx="24">
                  <c:v>-1.3335507048073414</c:v>
                </c:pt>
                <c:pt idx="25">
                  <c:v>1.1724669023090888</c:v>
                </c:pt>
                <c:pt idx="26">
                  <c:v>2.5380321931744607</c:v>
                </c:pt>
                <c:pt idx="27">
                  <c:v>0.19894110407424054</c:v>
                </c:pt>
                <c:pt idx="28">
                  <c:v>-2.7689518295203778E-2</c:v>
                </c:pt>
                <c:pt idx="29">
                  <c:v>0.54635282990254064</c:v>
                </c:pt>
                <c:pt idx="30">
                  <c:v>-0.11384478617606783</c:v>
                </c:pt>
                <c:pt idx="31">
                  <c:v>-0.47172747265574883</c:v>
                </c:pt>
                <c:pt idx="32">
                  <c:v>5.7251126221657449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3DC3-144A-8339-445F8D358138}"/>
            </c:ext>
          </c:extLst>
        </c:ser>
        <c:ser>
          <c:idx val="3"/>
          <c:order val="3"/>
          <c:tx>
            <c:strRef>
              <c:f>OceanHistBiases!$E$57</c:f>
              <c:strCache>
                <c:ptCount val="1"/>
                <c:pt idx="0">
                  <c:v>GIN</c:v>
                </c:pt>
              </c:strCache>
            </c:strRef>
          </c:tx>
          <c:spPr>
            <a:ln w="22225" cap="rnd" cmpd="sng" algn="ctr">
              <a:noFill/>
              <a:round/>
            </a:ln>
            <a:effectLst/>
          </c:spPr>
          <c:marker>
            <c:symbol val="x"/>
            <c:size val="4"/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marker>
          <c:dLbls>
            <c:delete val="1"/>
          </c:dLbls>
          <c:cat>
            <c:strRef>
              <c:f>OceanHistBiases!$A$58:$A$90</c:f>
              <c:strCache>
                <c:ptCount val="33"/>
                <c:pt idx="0">
                  <c:v>CESM1-CAM5</c:v>
                </c:pt>
                <c:pt idx="1">
                  <c:v>MIROC5*</c:v>
                </c:pt>
                <c:pt idx="2">
                  <c:v>NorESM1-ME</c:v>
                </c:pt>
                <c:pt idx="3">
                  <c:v>CMCC-CM</c:v>
                </c:pt>
                <c:pt idx="4">
                  <c:v>CNRM-CM5</c:v>
                </c:pt>
                <c:pt idx="5">
                  <c:v>IPSL-CM5A-MR†</c:v>
                </c:pt>
                <c:pt idx="6">
                  <c:v>CSIRO-Mk3-6-0†</c:v>
                </c:pt>
                <c:pt idx="7">
                  <c:v>HadGEM2-CC</c:v>
                </c:pt>
                <c:pt idx="8">
                  <c:v>NorESM1-M*</c:v>
                </c:pt>
                <c:pt idx="9">
                  <c:v>CCSM4</c:v>
                </c:pt>
                <c:pt idx="10">
                  <c:v>MPI-ESM-LR</c:v>
                </c:pt>
                <c:pt idx="11">
                  <c:v>BNU-ESM</c:v>
                </c:pt>
                <c:pt idx="12">
                  <c:v>CESM1-BGC</c:v>
                </c:pt>
                <c:pt idx="13">
                  <c:v>ACCESS1-0</c:v>
                </c:pt>
                <c:pt idx="14">
                  <c:v>HadGEM2-ES*</c:v>
                </c:pt>
                <c:pt idx="15">
                  <c:v>ACCESS1-3†</c:v>
                </c:pt>
                <c:pt idx="16">
                  <c:v>CMCC-CMS</c:v>
                </c:pt>
                <c:pt idx="17">
                  <c:v>MPI-ESM-MR</c:v>
                </c:pt>
                <c:pt idx="18">
                  <c:v>CMCC-CESM</c:v>
                </c:pt>
                <c:pt idx="19">
                  <c:v>inmcm4</c:v>
                </c:pt>
                <c:pt idx="20">
                  <c:v>CanESM2</c:v>
                </c:pt>
                <c:pt idx="21">
                  <c:v>IPSL-CM5A-LR</c:v>
                </c:pt>
                <c:pt idx="22">
                  <c:v>GFDL-ESM2M</c:v>
                </c:pt>
                <c:pt idx="23">
                  <c:v>GFDL-CM3</c:v>
                </c:pt>
                <c:pt idx="24">
                  <c:v>MRI-CGCM3</c:v>
                </c:pt>
                <c:pt idx="25">
                  <c:v>FIO ESM</c:v>
                </c:pt>
                <c:pt idx="26">
                  <c:v>FGOALS-g2</c:v>
                </c:pt>
                <c:pt idx="27">
                  <c:v>MIROC-ESM-CHEM</c:v>
                </c:pt>
                <c:pt idx="28">
                  <c:v>GFDL-ESM2G</c:v>
                </c:pt>
                <c:pt idx="29">
                  <c:v>MIROC-ESM</c:v>
                </c:pt>
                <c:pt idx="30">
                  <c:v>bcc-csm1-1</c:v>
                </c:pt>
                <c:pt idx="31">
                  <c:v>EC-EARTH</c:v>
                </c:pt>
                <c:pt idx="32">
                  <c:v>IPSL-CM5B-LR</c:v>
                </c:pt>
              </c:strCache>
            </c:strRef>
          </c:cat>
          <c:val>
            <c:numRef>
              <c:f>OceanHistBiases!$E$58:$E$90</c:f>
              <c:numCache>
                <c:formatCode>0.00</c:formatCode>
                <c:ptCount val="33"/>
                <c:pt idx="0">
                  <c:v>0.13719256884407155</c:v>
                </c:pt>
                <c:pt idx="1">
                  <c:v>-0.74307267557283241</c:v>
                </c:pt>
                <c:pt idx="2">
                  <c:v>-1.1227524567126594</c:v>
                </c:pt>
                <c:pt idx="3">
                  <c:v>-8.2437658924765511E-2</c:v>
                </c:pt>
                <c:pt idx="4">
                  <c:v>-0.48493558101402817</c:v>
                </c:pt>
                <c:pt idx="5">
                  <c:v>-0.72068437185655654</c:v>
                </c:pt>
                <c:pt idx="6">
                  <c:v>-1.1003020687062608</c:v>
                </c:pt>
                <c:pt idx="7">
                  <c:v>0.51833588136189335</c:v>
                </c:pt>
                <c:pt idx="8">
                  <c:v>-0.94233093035965909</c:v>
                </c:pt>
                <c:pt idx="9">
                  <c:v>-0.23009150704352016</c:v>
                </c:pt>
                <c:pt idx="10">
                  <c:v>0.37691551305382598</c:v>
                </c:pt>
                <c:pt idx="11">
                  <c:v>-0.22716046275813875</c:v>
                </c:pt>
                <c:pt idx="12">
                  <c:v>4.0592872496769655E-2</c:v>
                </c:pt>
                <c:pt idx="13">
                  <c:v>3.5098763984534501E-2</c:v>
                </c:pt>
                <c:pt idx="14">
                  <c:v>0.55544090060712337</c:v>
                </c:pt>
                <c:pt idx="15">
                  <c:v>5.1815581417436467E-2</c:v>
                </c:pt>
                <c:pt idx="16">
                  <c:v>0</c:v>
                </c:pt>
                <c:pt idx="17">
                  <c:v>0.62041691537346244</c:v>
                </c:pt>
                <c:pt idx="18">
                  <c:v>-0.20559638188280571</c:v>
                </c:pt>
                <c:pt idx="19">
                  <c:v>6.3248535735671629E-2</c:v>
                </c:pt>
                <c:pt idx="20">
                  <c:v>0.70336243007638544</c:v>
                </c:pt>
                <c:pt idx="21">
                  <c:v>-0.60706990650175829</c:v>
                </c:pt>
                <c:pt idx="22">
                  <c:v>0.19549524188460637</c:v>
                </c:pt>
                <c:pt idx="23">
                  <c:v>0.93967395033579648</c:v>
                </c:pt>
                <c:pt idx="24">
                  <c:v>-0.36685057761408363</c:v>
                </c:pt>
                <c:pt idx="25">
                  <c:v>9.2491214181880513E-2</c:v>
                </c:pt>
                <c:pt idx="26">
                  <c:v>-0.9260199599406328</c:v>
                </c:pt>
                <c:pt idx="27">
                  <c:v>0.79932462740034238</c:v>
                </c:pt>
                <c:pt idx="28">
                  <c:v>-0.84211650648326564</c:v>
                </c:pt>
                <c:pt idx="29">
                  <c:v>0.79480807874331461</c:v>
                </c:pt>
                <c:pt idx="30">
                  <c:v>-0.70104183912401075</c:v>
                </c:pt>
                <c:pt idx="31">
                  <c:v>-0.62308448694617402</c:v>
                </c:pt>
                <c:pt idx="32">
                  <c:v>1.9391637488618576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8-3DC3-144A-8339-445F8D358138}"/>
            </c:ext>
          </c:extLst>
        </c:ser>
        <c:ser>
          <c:idx val="4"/>
          <c:order val="4"/>
          <c:tx>
            <c:v>Ocean bias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accent1"/>
              </a:solidFill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marker>
          <c:dLbls>
            <c:delete val="1"/>
          </c:dLbls>
          <c:cat>
            <c:strRef>
              <c:f>OceanHistBiases!$A$58:$A$90</c:f>
              <c:strCache>
                <c:ptCount val="33"/>
                <c:pt idx="0">
                  <c:v>CESM1-CAM5</c:v>
                </c:pt>
                <c:pt idx="1">
                  <c:v>MIROC5*</c:v>
                </c:pt>
                <c:pt idx="2">
                  <c:v>NorESM1-ME</c:v>
                </c:pt>
                <c:pt idx="3">
                  <c:v>CMCC-CM</c:v>
                </c:pt>
                <c:pt idx="4">
                  <c:v>CNRM-CM5</c:v>
                </c:pt>
                <c:pt idx="5">
                  <c:v>IPSL-CM5A-MR†</c:v>
                </c:pt>
                <c:pt idx="6">
                  <c:v>CSIRO-Mk3-6-0†</c:v>
                </c:pt>
                <c:pt idx="7">
                  <c:v>HadGEM2-CC</c:v>
                </c:pt>
                <c:pt idx="8">
                  <c:v>NorESM1-M*</c:v>
                </c:pt>
                <c:pt idx="9">
                  <c:v>CCSM4</c:v>
                </c:pt>
                <c:pt idx="10">
                  <c:v>MPI-ESM-LR</c:v>
                </c:pt>
                <c:pt idx="11">
                  <c:v>BNU-ESM</c:v>
                </c:pt>
                <c:pt idx="12">
                  <c:v>CESM1-BGC</c:v>
                </c:pt>
                <c:pt idx="13">
                  <c:v>ACCESS1-0</c:v>
                </c:pt>
                <c:pt idx="14">
                  <c:v>HadGEM2-ES*</c:v>
                </c:pt>
                <c:pt idx="15">
                  <c:v>ACCESS1-3†</c:v>
                </c:pt>
                <c:pt idx="16">
                  <c:v>CMCC-CMS</c:v>
                </c:pt>
                <c:pt idx="17">
                  <c:v>MPI-ESM-MR</c:v>
                </c:pt>
                <c:pt idx="18">
                  <c:v>CMCC-CESM</c:v>
                </c:pt>
                <c:pt idx="19">
                  <c:v>inmcm4</c:v>
                </c:pt>
                <c:pt idx="20">
                  <c:v>CanESM2</c:v>
                </c:pt>
                <c:pt idx="21">
                  <c:v>IPSL-CM5A-LR</c:v>
                </c:pt>
                <c:pt idx="22">
                  <c:v>GFDL-ESM2M</c:v>
                </c:pt>
                <c:pt idx="23">
                  <c:v>GFDL-CM3</c:v>
                </c:pt>
                <c:pt idx="24">
                  <c:v>MRI-CGCM3</c:v>
                </c:pt>
                <c:pt idx="25">
                  <c:v>FIO ESM</c:v>
                </c:pt>
                <c:pt idx="26">
                  <c:v>FGOALS-g2</c:v>
                </c:pt>
                <c:pt idx="27">
                  <c:v>MIROC-ESM-CHEM</c:v>
                </c:pt>
                <c:pt idx="28">
                  <c:v>GFDL-ESM2G</c:v>
                </c:pt>
                <c:pt idx="29">
                  <c:v>MIROC-ESM</c:v>
                </c:pt>
                <c:pt idx="30">
                  <c:v>bcc-csm1-1</c:v>
                </c:pt>
                <c:pt idx="31">
                  <c:v>EC-EARTH</c:v>
                </c:pt>
                <c:pt idx="32">
                  <c:v>IPSL-CM5B-LR</c:v>
                </c:pt>
              </c:strCache>
            </c:strRef>
          </c:cat>
          <c:val>
            <c:numRef>
              <c:f>OceanHistBiases!$F$58:$F$90</c:f>
              <c:numCache>
                <c:formatCode>0.00</c:formatCode>
                <c:ptCount val="33"/>
                <c:pt idx="0">
                  <c:v>-0.32937395329746777</c:v>
                </c:pt>
                <c:pt idx="1">
                  <c:v>-0.5695786416003884</c:v>
                </c:pt>
                <c:pt idx="2">
                  <c:v>-0.11952838701275204</c:v>
                </c:pt>
                <c:pt idx="3">
                  <c:v>0.20122249244977758</c:v>
                </c:pt>
                <c:pt idx="4">
                  <c:v>-0.88559482989856653</c:v>
                </c:pt>
                <c:pt idx="5">
                  <c:v>-0.42248738212518833</c:v>
                </c:pt>
                <c:pt idx="6">
                  <c:v>-0.50577899218385591</c:v>
                </c:pt>
                <c:pt idx="7">
                  <c:v>1.037626355663987E-2</c:v>
                </c:pt>
                <c:pt idx="8">
                  <c:v>0.22202238212453576</c:v>
                </c:pt>
                <c:pt idx="9">
                  <c:v>-0.33023099376275505</c:v>
                </c:pt>
                <c:pt idx="10">
                  <c:v>-3.8858826788322198E-3</c:v>
                </c:pt>
                <c:pt idx="11">
                  <c:v>-0.13850320645613523</c:v>
                </c:pt>
                <c:pt idx="12">
                  <c:v>-3.8199999815501838E-2</c:v>
                </c:pt>
                <c:pt idx="13">
                  <c:v>0.13208718654608392</c:v>
                </c:pt>
                <c:pt idx="14">
                  <c:v>3.9914648189741553E-2</c:v>
                </c:pt>
                <c:pt idx="15">
                  <c:v>0.32014065673523345</c:v>
                </c:pt>
                <c:pt idx="16">
                  <c:v>0.73093232149548004</c:v>
                </c:pt>
                <c:pt idx="17">
                  <c:v>0.38470769397642191</c:v>
                </c:pt>
                <c:pt idx="18">
                  <c:v>0.47327188616218063</c:v>
                </c:pt>
                <c:pt idx="19">
                  <c:v>0.26744357340910546</c:v>
                </c:pt>
                <c:pt idx="20">
                  <c:v>0.56100341171095702</c:v>
                </c:pt>
                <c:pt idx="21">
                  <c:v>-0.20663176179667025</c:v>
                </c:pt>
                <c:pt idx="22">
                  <c:v>-0.32195631698564214</c:v>
                </c:pt>
                <c:pt idx="23">
                  <c:v>2.1660862617506688E-2</c:v>
                </c:pt>
                <c:pt idx="24">
                  <c:v>-0.5270146825283949</c:v>
                </c:pt>
                <c:pt idx="25">
                  <c:v>0.48499874338114718</c:v>
                </c:pt>
                <c:pt idx="26">
                  <c:v>0.59575870498409511</c:v>
                </c:pt>
                <c:pt idx="27">
                  <c:v>0.19338670404565278</c:v>
                </c:pt>
                <c:pt idx="28">
                  <c:v>-0.27155695997910556</c:v>
                </c:pt>
                <c:pt idx="29">
                  <c:v>0.2468771623606881</c:v>
                </c:pt>
                <c:pt idx="30">
                  <c:v>0.41600644027855782</c:v>
                </c:pt>
                <c:pt idx="31">
                  <c:v>0.90836896545186752</c:v>
                </c:pt>
                <c:pt idx="32">
                  <c:v>2.1280540093246021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9-3DC3-144A-8339-445F8D35813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marker val="1"/>
        <c:smooth val="0"/>
        <c:axId val="-2120773208"/>
        <c:axId val="-2128555208"/>
      </c:lineChart>
      <c:catAx>
        <c:axId val="-2120773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tx1"/>
            </a:solidFill>
            <a:prstDash val="dash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8555208"/>
        <c:crossesAt val="0.04"/>
        <c:auto val="1"/>
        <c:lblAlgn val="ctr"/>
        <c:lblOffset val="0"/>
        <c:noMultiLvlLbl val="0"/>
      </c:catAx>
      <c:valAx>
        <c:axId val="-2128555208"/>
        <c:scaling>
          <c:orientation val="minMax"/>
          <c:min val="-1"/>
        </c:scaling>
        <c:delete val="0"/>
        <c:axPos val="l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0773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508241770638301"/>
          <c:y val="0.13136881760416499"/>
          <c:w val="0.51162006181891995"/>
          <c:h val="6.04473950560101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4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1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50196"/>
        </a:schemeClr>
      </a:solidFill>
      <a:ln w="25400">
        <a:solidFill>
          <a:schemeClr val="phClr"/>
        </a:solidFill>
        <a:prstDash val="sysDot"/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50196"/>
        </a:schemeClr>
      </a:solidFill>
      <a:ln w="25400">
        <a:solidFill>
          <a:schemeClr val="phClr"/>
        </a:solidFill>
        <a:prstDash val="sysDot"/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5400" cap="rnd" cmpd="sng" algn="ctr">
        <a:solidFill>
          <a:schemeClr val="phClr"/>
        </a:solidFill>
        <a:prstDash val="sysDot"/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1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50196"/>
        </a:schemeClr>
      </a:solidFill>
      <a:ln w="25400">
        <a:solidFill>
          <a:schemeClr val="phClr"/>
        </a:solidFill>
        <a:prstDash val="sysDot"/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50196"/>
        </a:schemeClr>
      </a:solidFill>
      <a:ln w="25400">
        <a:solidFill>
          <a:schemeClr val="phClr"/>
        </a:solidFill>
        <a:prstDash val="sysDot"/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5400" cap="rnd" cmpd="sng" algn="ctr">
        <a:solidFill>
          <a:schemeClr val="phClr"/>
        </a:solidFill>
        <a:prstDash val="sysDot"/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812126</xdr:colOff>
      <xdr:row>0</xdr:row>
      <xdr:rowOff>0</xdr:rowOff>
    </xdr:from>
    <xdr:to>
      <xdr:col>10</xdr:col>
      <xdr:colOff>332154</xdr:colOff>
      <xdr:row>37</xdr:row>
      <xdr:rowOff>27588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58A5D49-FFA1-C04A-A704-AD44CBA16D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625231</xdr:colOff>
      <xdr:row>45</xdr:row>
      <xdr:rowOff>58615</xdr:rowOff>
    </xdr:from>
    <xdr:to>
      <xdr:col>10</xdr:col>
      <xdr:colOff>707771</xdr:colOff>
      <xdr:row>70</xdr:row>
      <xdr:rowOff>8992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EBEE5A8-BC23-064B-85F1-465585EC0B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72</xdr:row>
      <xdr:rowOff>156308</xdr:rowOff>
    </xdr:from>
    <xdr:to>
      <xdr:col>18</xdr:col>
      <xdr:colOff>82540</xdr:colOff>
      <xdr:row>97</xdr:row>
      <xdr:rowOff>106684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4CEF676-0F97-4F47-96B2-1886937E18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781538</xdr:colOff>
      <xdr:row>44</xdr:row>
      <xdr:rowOff>156308</xdr:rowOff>
    </xdr:from>
    <xdr:to>
      <xdr:col>16</xdr:col>
      <xdr:colOff>43462</xdr:colOff>
      <xdr:row>69</xdr:row>
      <xdr:rowOff>106685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AEF69B0-F985-AD42-A988-476104774B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410307</xdr:colOff>
      <xdr:row>71</xdr:row>
      <xdr:rowOff>136769</xdr:rowOff>
    </xdr:from>
    <xdr:to>
      <xdr:col>11</xdr:col>
      <xdr:colOff>498793</xdr:colOff>
      <xdr:row>96</xdr:row>
      <xdr:rowOff>87145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7628F53-8F10-8C4C-9609-BFB57A9178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76200</xdr:colOff>
      <xdr:row>5</xdr:row>
      <xdr:rowOff>0</xdr:rowOff>
    </xdr:from>
    <xdr:to>
      <xdr:col>36</xdr:col>
      <xdr:colOff>266700</xdr:colOff>
      <xdr:row>38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309AA5-9545-0443-B652-77EB041AC6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586152</xdr:colOff>
      <xdr:row>41</xdr:row>
      <xdr:rowOff>32564</xdr:rowOff>
    </xdr:from>
    <xdr:to>
      <xdr:col>32</xdr:col>
      <xdr:colOff>227948</xdr:colOff>
      <xdr:row>58</xdr:row>
      <xdr:rowOff>65128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056BCB9-0E0D-F743-B8D1-3AC0F5C49A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100163</xdr:colOff>
      <xdr:row>40</xdr:row>
      <xdr:rowOff>107830</xdr:rowOff>
    </xdr:from>
    <xdr:to>
      <xdr:col>27</xdr:col>
      <xdr:colOff>466957</xdr:colOff>
      <xdr:row>57</xdr:row>
      <xdr:rowOff>27344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1E12B26-F470-AB47-87D6-D95104CD46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127000</xdr:colOff>
      <xdr:row>59</xdr:row>
      <xdr:rowOff>190500</xdr:rowOff>
    </xdr:from>
    <xdr:to>
      <xdr:col>21</xdr:col>
      <xdr:colOff>476250</xdr:colOff>
      <xdr:row>88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23EA82A-30E9-6E4C-8F94-36C7C8077A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304800</xdr:colOff>
      <xdr:row>89</xdr:row>
      <xdr:rowOff>152400</xdr:rowOff>
    </xdr:from>
    <xdr:to>
      <xdr:col>23</xdr:col>
      <xdr:colOff>654050</xdr:colOff>
      <xdr:row>118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1BEEF-DB8E-E24C-884A-67CCEDA5C4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utChanges_noS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tChanges_noS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Z38"/>
  <sheetViews>
    <sheetView workbookViewId="0">
      <selection activeCell="AB33" sqref="AB33"/>
    </sheetView>
  </sheetViews>
  <sheetFormatPr baseColWidth="10" defaultRowHeight="16" x14ac:dyDescent="0.2"/>
  <sheetData>
    <row r="1" spans="1:26" x14ac:dyDescent="0.2">
      <c r="A1" s="40"/>
      <c r="B1" s="19" t="s">
        <v>0</v>
      </c>
      <c r="C1" s="19" t="s">
        <v>0</v>
      </c>
      <c r="D1" s="19" t="s">
        <v>0</v>
      </c>
      <c r="E1" s="19" t="s">
        <v>0</v>
      </c>
      <c r="F1" s="19" t="s">
        <v>0</v>
      </c>
      <c r="G1" s="19"/>
      <c r="H1" s="19" t="s">
        <v>1</v>
      </c>
      <c r="I1" s="19" t="s">
        <v>2</v>
      </c>
      <c r="J1" s="19" t="s">
        <v>3</v>
      </c>
      <c r="K1" s="19" t="s">
        <v>4</v>
      </c>
      <c r="L1" s="6"/>
      <c r="M1" s="19" t="s">
        <v>88</v>
      </c>
      <c r="N1" s="6"/>
      <c r="O1" s="6"/>
      <c r="P1" s="6"/>
      <c r="Q1" s="6"/>
      <c r="S1" t="s">
        <v>100</v>
      </c>
      <c r="Y1" t="s">
        <v>101</v>
      </c>
      <c r="Z1" t="s">
        <v>102</v>
      </c>
    </row>
    <row r="2" spans="1:26" x14ac:dyDescent="0.2">
      <c r="A2" s="19" t="s">
        <v>5</v>
      </c>
      <c r="B2" s="19" t="s">
        <v>6</v>
      </c>
      <c r="C2" s="19" t="s">
        <v>7</v>
      </c>
      <c r="D2" s="19" t="s">
        <v>8</v>
      </c>
      <c r="E2" s="19" t="s">
        <v>9</v>
      </c>
      <c r="F2" s="19" t="s">
        <v>10</v>
      </c>
      <c r="G2" s="19"/>
      <c r="H2" s="19" t="s">
        <v>6</v>
      </c>
      <c r="I2" s="19" t="s">
        <v>7</v>
      </c>
      <c r="J2" s="19" t="s">
        <v>7</v>
      </c>
      <c r="K2" s="19" t="s">
        <v>9</v>
      </c>
      <c r="L2" s="6"/>
      <c r="M2" s="19" t="s">
        <v>97</v>
      </c>
      <c r="N2" s="19" t="s">
        <v>98</v>
      </c>
      <c r="O2" s="19" t="s">
        <v>104</v>
      </c>
      <c r="P2" s="19" t="s">
        <v>108</v>
      </c>
      <c r="Q2" s="19" t="s">
        <v>107</v>
      </c>
      <c r="S2" s="10" t="s">
        <v>97</v>
      </c>
      <c r="T2" s="10" t="s">
        <v>98</v>
      </c>
      <c r="U2" s="10" t="s">
        <v>104</v>
      </c>
      <c r="V2" s="10" t="s">
        <v>109</v>
      </c>
      <c r="W2" s="10" t="s">
        <v>107</v>
      </c>
    </row>
    <row r="3" spans="1:26" x14ac:dyDescent="0.2">
      <c r="A3" s="19" t="s">
        <v>11</v>
      </c>
      <c r="B3" s="48">
        <v>1.292</v>
      </c>
      <c r="C3" s="48">
        <v>1.7602</v>
      </c>
      <c r="D3" s="48">
        <v>1.204</v>
      </c>
      <c r="E3" s="48">
        <v>0.31380000000000002</v>
      </c>
      <c r="F3" s="48">
        <v>1.4249000000000001</v>
      </c>
      <c r="G3" s="43"/>
      <c r="H3" s="43">
        <v>1.1935</v>
      </c>
      <c r="I3" s="43">
        <v>1.3875999999999999</v>
      </c>
      <c r="J3" s="43">
        <v>3.3649</v>
      </c>
      <c r="K3" s="43">
        <v>2.4354</v>
      </c>
      <c r="M3">
        <f>ABS(B3)</f>
        <v>1.292</v>
      </c>
      <c r="N3">
        <f>ABS(H3)</f>
        <v>1.1935</v>
      </c>
      <c r="O3">
        <f t="shared" ref="O3:Q18" si="0">ABS(I3)</f>
        <v>1.3875999999999999</v>
      </c>
      <c r="P3">
        <f t="shared" si="0"/>
        <v>3.3649</v>
      </c>
      <c r="Q3">
        <f t="shared" si="0"/>
        <v>2.4354</v>
      </c>
      <c r="S3">
        <f>(M3-M$37)/M$38</f>
        <v>-0.22690707350901501</v>
      </c>
      <c r="T3">
        <f t="shared" ref="T3:W18" si="1">(N3-N$37)/N$38</f>
        <v>-0.78335103961147323</v>
      </c>
      <c r="U3">
        <f t="shared" si="1"/>
        <v>-8.0652753805115482E-2</v>
      </c>
      <c r="V3">
        <f t="shared" si="1"/>
        <v>-1.114894185192614E-2</v>
      </c>
      <c r="W3">
        <f t="shared" si="1"/>
        <v>-0.35786656048137322</v>
      </c>
      <c r="Y3">
        <f>AVERAGE(S3:U3)</f>
        <v>-0.36363695564186788</v>
      </c>
      <c r="Z3">
        <f>AVERAGE(V3:W3)</f>
        <v>-0.18450775116664969</v>
      </c>
    </row>
    <row r="4" spans="1:26" x14ac:dyDescent="0.2">
      <c r="A4" s="19" t="s">
        <v>12</v>
      </c>
      <c r="B4" s="48">
        <v>1.216</v>
      </c>
      <c r="C4" s="48">
        <v>1.5974999999999999</v>
      </c>
      <c r="D4" s="48">
        <v>1.2592000000000001</v>
      </c>
      <c r="E4" s="48">
        <v>0.74490000000000001</v>
      </c>
      <c r="F4" s="48">
        <v>1.1052999999999999</v>
      </c>
      <c r="G4" s="43"/>
      <c r="H4" s="43">
        <v>1.2243999999999999</v>
      </c>
      <c r="I4" s="43">
        <v>1.3621000000000001</v>
      </c>
      <c r="J4" s="43">
        <v>3.3816000000000002</v>
      </c>
      <c r="K4" s="43">
        <v>2.516</v>
      </c>
      <c r="M4">
        <f t="shared" ref="M4:M35" si="2">ABS(B4)</f>
        <v>1.216</v>
      </c>
      <c r="N4">
        <f t="shared" ref="N4:Q35" si="3">ABS(H4)</f>
        <v>1.2243999999999999</v>
      </c>
      <c r="O4">
        <f t="shared" si="0"/>
        <v>1.3621000000000001</v>
      </c>
      <c r="P4">
        <f t="shared" si="0"/>
        <v>3.3816000000000002</v>
      </c>
      <c r="Q4">
        <f t="shared" si="0"/>
        <v>2.516</v>
      </c>
      <c r="S4">
        <f t="shared" ref="S4:W35" si="4">(M4-M$37)/M$38</f>
        <v>-0.43772538141470185</v>
      </c>
      <c r="T4">
        <f t="shared" si="1"/>
        <v>-0.73645469722264345</v>
      </c>
      <c r="U4">
        <f t="shared" si="1"/>
        <v>-0.12066530676290592</v>
      </c>
      <c r="V4">
        <f t="shared" si="1"/>
        <v>0</v>
      </c>
      <c r="W4">
        <f t="shared" si="1"/>
        <v>-0.34003627997522334</v>
      </c>
      <c r="Y4">
        <f t="shared" ref="Y4:Y35" si="5">AVERAGE(S4:U4)</f>
        <v>-0.43161512846675043</v>
      </c>
      <c r="Z4">
        <f t="shared" ref="Z4:Z35" si="6">AVERAGE(V4:W4)</f>
        <v>-0.17001813998761167</v>
      </c>
    </row>
    <row r="5" spans="1:26" x14ac:dyDescent="0.2">
      <c r="A5" s="19" t="s">
        <v>13</v>
      </c>
      <c r="B5" s="48">
        <v>1.6585000000000001</v>
      </c>
      <c r="C5" s="48">
        <v>0.64680000000000004</v>
      </c>
      <c r="D5" s="48">
        <v>0.69510000000000005</v>
      </c>
      <c r="E5" s="48">
        <v>1.1257999999999999</v>
      </c>
      <c r="F5" s="48">
        <v>2.9721000000000002</v>
      </c>
      <c r="G5" s="43"/>
      <c r="H5" s="43">
        <v>2.7181999999999999</v>
      </c>
      <c r="I5" s="43">
        <v>2.3691</v>
      </c>
      <c r="J5" s="43">
        <v>7.6036999999999999</v>
      </c>
      <c r="K5" s="43">
        <v>11.3681</v>
      </c>
      <c r="M5">
        <f t="shared" si="2"/>
        <v>1.6585000000000001</v>
      </c>
      <c r="N5">
        <f t="shared" si="3"/>
        <v>2.7181999999999999</v>
      </c>
      <c r="O5">
        <f t="shared" si="0"/>
        <v>2.3691</v>
      </c>
      <c r="P5">
        <f t="shared" si="0"/>
        <v>7.6036999999999999</v>
      </c>
      <c r="Q5">
        <f t="shared" si="0"/>
        <v>11.3681</v>
      </c>
      <c r="S5">
        <f t="shared" si="4"/>
        <v>0.78973647711511874</v>
      </c>
      <c r="T5">
        <f t="shared" si="1"/>
        <v>1.5306571558658364</v>
      </c>
      <c r="U5">
        <f t="shared" si="1"/>
        <v>1.4594382551388665</v>
      </c>
      <c r="V5">
        <f t="shared" si="1"/>
        <v>2.8186794846117902</v>
      </c>
      <c r="W5">
        <f t="shared" si="1"/>
        <v>1.6182196265817184</v>
      </c>
      <c r="Y5">
        <f t="shared" si="5"/>
        <v>1.2599439627066071</v>
      </c>
      <c r="Z5">
        <f t="shared" si="6"/>
        <v>2.2184495555967541</v>
      </c>
    </row>
    <row r="6" spans="1:26" x14ac:dyDescent="0.2">
      <c r="A6" s="19" t="s">
        <v>14</v>
      </c>
      <c r="B6" s="48">
        <v>1.3393999999999999</v>
      </c>
      <c r="C6" s="48">
        <v>1.0037</v>
      </c>
      <c r="D6" s="48">
        <v>1.0558000000000001</v>
      </c>
      <c r="E6" s="48">
        <v>0.625</v>
      </c>
      <c r="F6" s="48">
        <v>2.1595</v>
      </c>
      <c r="G6" s="43"/>
      <c r="H6" s="43">
        <v>2.0091999999999999</v>
      </c>
      <c r="I6" s="43">
        <v>0.88339999999999996</v>
      </c>
      <c r="J6" s="43">
        <v>9.9281000000000006</v>
      </c>
      <c r="K6" s="43">
        <v>11.8812</v>
      </c>
      <c r="M6">
        <f t="shared" si="2"/>
        <v>1.3393999999999999</v>
      </c>
      <c r="N6">
        <f t="shared" si="3"/>
        <v>2.0091999999999999</v>
      </c>
      <c r="O6">
        <f t="shared" si="0"/>
        <v>0.88339999999999996</v>
      </c>
      <c r="P6">
        <f t="shared" si="0"/>
        <v>9.9281000000000006</v>
      </c>
      <c r="Q6">
        <f t="shared" si="0"/>
        <v>11.8812</v>
      </c>
      <c r="S6">
        <f t="shared" si="4"/>
        <v>-9.5423023578363395E-2</v>
      </c>
      <c r="T6">
        <f t="shared" si="1"/>
        <v>0.45462133859462722</v>
      </c>
      <c r="U6">
        <f t="shared" si="1"/>
        <v>-0.87180291856268621</v>
      </c>
      <c r="V6">
        <f t="shared" si="1"/>
        <v>4.370451966085855</v>
      </c>
      <c r="W6">
        <f t="shared" si="1"/>
        <v>1.7317272807716131</v>
      </c>
      <c r="Y6">
        <f t="shared" si="5"/>
        <v>-0.17086820118214083</v>
      </c>
      <c r="Z6">
        <f t="shared" si="6"/>
        <v>3.0510896234287341</v>
      </c>
    </row>
    <row r="7" spans="1:26" x14ac:dyDescent="0.2">
      <c r="A7" s="19" t="s">
        <v>15</v>
      </c>
      <c r="B7" s="48">
        <v>1.6036999999999999</v>
      </c>
      <c r="C7" s="48">
        <v>0.5</v>
      </c>
      <c r="D7" s="48">
        <v>0.7833</v>
      </c>
      <c r="E7" s="48">
        <v>0.72689999999999999</v>
      </c>
      <c r="F7" s="48">
        <v>2.9824999999999999</v>
      </c>
      <c r="G7" s="43"/>
      <c r="H7" s="43">
        <v>1.9388000000000001</v>
      </c>
      <c r="I7" s="43">
        <v>0.66269999999999996</v>
      </c>
      <c r="J7" s="43">
        <v>3.6221999999999999</v>
      </c>
      <c r="K7" s="43">
        <v>4.9004000000000003</v>
      </c>
      <c r="M7">
        <f t="shared" si="2"/>
        <v>1.6036999999999999</v>
      </c>
      <c r="N7">
        <f t="shared" si="3"/>
        <v>1.9388000000000001</v>
      </c>
      <c r="O7">
        <f t="shared" si="0"/>
        <v>0.66269999999999996</v>
      </c>
      <c r="P7">
        <f t="shared" si="0"/>
        <v>3.6221999999999999</v>
      </c>
      <c r="Q7">
        <f t="shared" si="0"/>
        <v>4.9004000000000003</v>
      </c>
      <c r="S7">
        <f t="shared" si="4"/>
        <v>0.63772538141470214</v>
      </c>
      <c r="T7">
        <f t="shared" si="1"/>
        <v>0.34777659735923522</v>
      </c>
      <c r="U7">
        <f t="shared" si="1"/>
        <v>-1.218107641613055</v>
      </c>
      <c r="V7">
        <f t="shared" si="1"/>
        <v>0.16062487482475452</v>
      </c>
      <c r="W7">
        <f t="shared" si="1"/>
        <v>0.18743916467569252</v>
      </c>
      <c r="Y7">
        <f t="shared" si="5"/>
        <v>-7.753522094637251E-2</v>
      </c>
      <c r="Z7">
        <f t="shared" si="6"/>
        <v>0.17403201975022353</v>
      </c>
    </row>
    <row r="8" spans="1:26" x14ac:dyDescent="0.2">
      <c r="A8" s="19" t="s">
        <v>16</v>
      </c>
      <c r="B8" s="48">
        <v>1.3815999999999999</v>
      </c>
      <c r="C8" s="48">
        <v>1.7425999999999999</v>
      </c>
      <c r="D8" s="48">
        <v>1.0069999999999999</v>
      </c>
      <c r="E8" s="48">
        <v>0.74450000000000005</v>
      </c>
      <c r="F8" s="48">
        <v>1.7406999999999999</v>
      </c>
      <c r="G8" s="43"/>
      <c r="H8" s="43">
        <v>1.319</v>
      </c>
      <c r="I8" s="43">
        <v>1.4906999999999999</v>
      </c>
      <c r="J8" s="43">
        <v>3.0602</v>
      </c>
      <c r="K8" s="43">
        <v>2.5649000000000002</v>
      </c>
      <c r="M8">
        <f t="shared" si="2"/>
        <v>1.3815999999999999</v>
      </c>
      <c r="N8">
        <f t="shared" si="3"/>
        <v>1.319</v>
      </c>
      <c r="O8">
        <f t="shared" si="0"/>
        <v>1.4906999999999999</v>
      </c>
      <c r="P8">
        <f t="shared" si="0"/>
        <v>3.0602</v>
      </c>
      <c r="Q8">
        <f t="shared" si="0"/>
        <v>2.5649000000000002</v>
      </c>
      <c r="S8">
        <f t="shared" si="4"/>
        <v>2.1636615811373185E-2</v>
      </c>
      <c r="T8">
        <f t="shared" si="1"/>
        <v>-0.59288207618758504</v>
      </c>
      <c r="U8">
        <f t="shared" si="1"/>
        <v>8.112348972226556E-2</v>
      </c>
      <c r="V8">
        <f t="shared" si="1"/>
        <v>-0.21456706055143884</v>
      </c>
      <c r="W8">
        <f t="shared" si="1"/>
        <v>-0.32921865321652938</v>
      </c>
      <c r="Y8">
        <f t="shared" si="5"/>
        <v>-0.16337399021798207</v>
      </c>
      <c r="Z8">
        <f t="shared" si="6"/>
        <v>-0.27189285688398412</v>
      </c>
    </row>
    <row r="9" spans="1:26" x14ac:dyDescent="0.2">
      <c r="A9" s="19" t="s">
        <v>17</v>
      </c>
      <c r="B9" s="48">
        <v>1.3692</v>
      </c>
      <c r="C9" s="48">
        <v>1.7017</v>
      </c>
      <c r="D9" s="48">
        <v>0.9385</v>
      </c>
      <c r="E9" s="48">
        <v>0.64429999999999998</v>
      </c>
      <c r="F9" s="48">
        <v>1.8185</v>
      </c>
      <c r="G9" s="43"/>
      <c r="H9" s="43">
        <v>1.3056000000000001</v>
      </c>
      <c r="I9" s="43">
        <v>1.4463999999999999</v>
      </c>
      <c r="J9" s="43">
        <v>3.1686000000000001</v>
      </c>
      <c r="K9" s="43">
        <v>2.4418000000000002</v>
      </c>
      <c r="M9">
        <f t="shared" si="2"/>
        <v>1.3692</v>
      </c>
      <c r="N9">
        <f t="shared" si="3"/>
        <v>1.3056000000000001</v>
      </c>
      <c r="O9">
        <f t="shared" si="0"/>
        <v>1.4463999999999999</v>
      </c>
      <c r="P9">
        <f t="shared" si="0"/>
        <v>3.1686000000000001</v>
      </c>
      <c r="Q9">
        <f t="shared" si="0"/>
        <v>2.4418000000000002</v>
      </c>
      <c r="S9">
        <f t="shared" si="4"/>
        <v>-1.2760055478501913E-2</v>
      </c>
      <c r="T9">
        <f t="shared" si="1"/>
        <v>-0.61321900136591234</v>
      </c>
      <c r="U9">
        <f t="shared" si="1"/>
        <v>1.1611485956378235E-2</v>
      </c>
      <c r="V9">
        <f t="shared" si="1"/>
        <v>-0.14219907871019435</v>
      </c>
      <c r="W9">
        <f t="shared" si="1"/>
        <v>-0.35645075657021491</v>
      </c>
      <c r="Y9">
        <f t="shared" si="5"/>
        <v>-0.20478919029601197</v>
      </c>
      <c r="Z9">
        <f t="shared" si="6"/>
        <v>-0.24932491764020465</v>
      </c>
    </row>
    <row r="10" spans="1:26" x14ac:dyDescent="0.2">
      <c r="A10" s="19" t="s">
        <v>18</v>
      </c>
      <c r="B10" s="48">
        <v>1.0044</v>
      </c>
      <c r="C10" s="48">
        <v>0.98599999999999999</v>
      </c>
      <c r="D10" s="48">
        <v>1.3373999999999999</v>
      </c>
      <c r="E10" s="48">
        <v>0.54700000000000004</v>
      </c>
      <c r="F10" s="48">
        <v>0.98770000000000002</v>
      </c>
      <c r="G10" s="43"/>
      <c r="H10" s="43">
        <v>1.2293000000000001</v>
      </c>
      <c r="I10" s="43">
        <v>1.0731999999999999</v>
      </c>
      <c r="J10" s="43">
        <v>3.0436999999999999</v>
      </c>
      <c r="K10" s="43">
        <v>2.5754000000000001</v>
      </c>
      <c r="M10">
        <f t="shared" si="2"/>
        <v>1.0044</v>
      </c>
      <c r="N10">
        <f t="shared" si="3"/>
        <v>1.2293000000000001</v>
      </c>
      <c r="O10">
        <f t="shared" si="0"/>
        <v>1.0731999999999999</v>
      </c>
      <c r="P10">
        <f t="shared" si="0"/>
        <v>3.0436999999999999</v>
      </c>
      <c r="Q10">
        <f t="shared" si="0"/>
        <v>2.5754000000000001</v>
      </c>
      <c r="S10">
        <f t="shared" si="4"/>
        <v>-1.0246879334257979</v>
      </c>
      <c r="T10">
        <f t="shared" si="1"/>
        <v>-0.72901806040370265</v>
      </c>
      <c r="U10">
        <f t="shared" si="1"/>
        <v>-0.57398399497881691</v>
      </c>
      <c r="V10">
        <f t="shared" si="1"/>
        <v>-0.22558248214166526</v>
      </c>
      <c r="W10">
        <f t="shared" si="1"/>
        <v>-0.32689584992478526</v>
      </c>
      <c r="Y10">
        <f t="shared" si="5"/>
        <v>-0.77589666293610582</v>
      </c>
      <c r="Z10">
        <f t="shared" si="6"/>
        <v>-0.27623916603322529</v>
      </c>
    </row>
    <row r="11" spans="1:26" x14ac:dyDescent="0.2">
      <c r="A11" s="19" t="s">
        <v>19</v>
      </c>
      <c r="B11" s="48">
        <v>1.3116000000000001</v>
      </c>
      <c r="C11" s="48">
        <v>1.7363</v>
      </c>
      <c r="D11" s="48">
        <v>1.2536</v>
      </c>
      <c r="E11" s="48">
        <v>0.62939999999999996</v>
      </c>
      <c r="F11" s="48">
        <v>1.3777999999999999</v>
      </c>
      <c r="G11" s="43"/>
      <c r="H11" s="43">
        <v>1.4904999999999999</v>
      </c>
      <c r="I11" s="43">
        <v>1.6696</v>
      </c>
      <c r="J11" s="43">
        <v>4.5717999999999996</v>
      </c>
      <c r="K11" s="43">
        <v>7.5491999999999999</v>
      </c>
      <c r="M11">
        <f t="shared" si="2"/>
        <v>1.3116000000000001</v>
      </c>
      <c r="N11">
        <f t="shared" si="3"/>
        <v>1.4904999999999999</v>
      </c>
      <c r="O11">
        <f t="shared" si="0"/>
        <v>1.6696</v>
      </c>
      <c r="P11">
        <f t="shared" si="0"/>
        <v>4.5717999999999996</v>
      </c>
      <c r="Q11">
        <f t="shared" si="0"/>
        <v>7.5491999999999999</v>
      </c>
      <c r="S11">
        <f t="shared" si="4"/>
        <v>-0.17253814147017987</v>
      </c>
      <c r="T11">
        <f t="shared" si="1"/>
        <v>-0.33259978752466213</v>
      </c>
      <c r="U11">
        <f t="shared" si="1"/>
        <v>0.36183900831633431</v>
      </c>
      <c r="V11">
        <f t="shared" si="1"/>
        <v>0.79457907737499156</v>
      </c>
      <c r="W11">
        <f t="shared" si="1"/>
        <v>0.77340500840633575</v>
      </c>
      <c r="Y11">
        <f t="shared" si="5"/>
        <v>-4.7766306892835897E-2</v>
      </c>
      <c r="Z11">
        <f t="shared" si="6"/>
        <v>0.78399204289066371</v>
      </c>
    </row>
    <row r="12" spans="1:26" x14ac:dyDescent="0.2">
      <c r="A12" s="19" t="s">
        <v>20</v>
      </c>
      <c r="B12" s="48">
        <v>0.92869999999999997</v>
      </c>
      <c r="C12" s="48">
        <v>0.84240000000000004</v>
      </c>
      <c r="D12" s="48">
        <v>0.88749999999999996</v>
      </c>
      <c r="E12" s="48">
        <v>0.40749999999999997</v>
      </c>
      <c r="F12" s="48">
        <v>1.3365</v>
      </c>
      <c r="G12" s="43"/>
      <c r="H12" s="43">
        <v>1.2519</v>
      </c>
      <c r="I12" s="43">
        <v>0.90680000000000005</v>
      </c>
      <c r="J12" s="43">
        <v>6.0557999999999996</v>
      </c>
      <c r="K12" s="43">
        <v>8.1544000000000008</v>
      </c>
      <c r="M12">
        <f t="shared" si="2"/>
        <v>0.92869999999999997</v>
      </c>
      <c r="N12">
        <f t="shared" si="3"/>
        <v>1.2519</v>
      </c>
      <c r="O12">
        <f t="shared" si="0"/>
        <v>0.90680000000000005</v>
      </c>
      <c r="P12">
        <f t="shared" si="0"/>
        <v>6.0557999999999996</v>
      </c>
      <c r="Q12">
        <f t="shared" si="0"/>
        <v>8.1544000000000008</v>
      </c>
      <c r="S12">
        <f t="shared" si="4"/>
        <v>-1.2346740638002778</v>
      </c>
      <c r="T12">
        <f t="shared" si="1"/>
        <v>-0.69471847017756816</v>
      </c>
      <c r="U12">
        <f t="shared" si="1"/>
        <v>-0.83508551702494871</v>
      </c>
      <c r="V12">
        <f t="shared" si="1"/>
        <v>1.7852994191868619</v>
      </c>
      <c r="W12">
        <f t="shared" si="1"/>
        <v>0.90728696575524304</v>
      </c>
      <c r="Y12">
        <f t="shared" si="5"/>
        <v>-0.92149268366759818</v>
      </c>
      <c r="Z12">
        <f t="shared" si="6"/>
        <v>1.3462931924710524</v>
      </c>
    </row>
    <row r="13" spans="1:26" x14ac:dyDescent="0.2">
      <c r="A13" s="19" t="s">
        <v>21</v>
      </c>
      <c r="B13" s="48">
        <v>1.0517000000000001</v>
      </c>
      <c r="C13" s="48">
        <v>1.0093000000000001</v>
      </c>
      <c r="D13" s="48">
        <v>1.3541000000000001</v>
      </c>
      <c r="E13" s="48">
        <v>0.62629999999999997</v>
      </c>
      <c r="F13" s="48">
        <v>1.0863</v>
      </c>
      <c r="G13" s="43"/>
      <c r="H13" s="43">
        <v>1.4154</v>
      </c>
      <c r="I13" s="43">
        <v>0.97909999999999997</v>
      </c>
      <c r="J13" s="43">
        <v>3.1206</v>
      </c>
      <c r="K13" s="43">
        <v>4.1684000000000001</v>
      </c>
      <c r="M13">
        <f t="shared" si="2"/>
        <v>1.0517000000000001</v>
      </c>
      <c r="N13">
        <f t="shared" si="3"/>
        <v>1.4154</v>
      </c>
      <c r="O13">
        <f t="shared" si="0"/>
        <v>0.97909999999999997</v>
      </c>
      <c r="P13">
        <f t="shared" si="0"/>
        <v>3.1206</v>
      </c>
      <c r="Q13">
        <f t="shared" si="0"/>
        <v>4.1684000000000001</v>
      </c>
      <c r="S13">
        <f t="shared" si="4"/>
        <v>-0.89348127600554783</v>
      </c>
      <c r="T13">
        <f t="shared" si="1"/>
        <v>-0.4465776293823035</v>
      </c>
      <c r="U13">
        <f t="shared" si="1"/>
        <v>-0.72163816099168354</v>
      </c>
      <c r="V13">
        <f t="shared" si="1"/>
        <v>-0.1742439415181255</v>
      </c>
      <c r="W13">
        <f t="shared" si="1"/>
        <v>2.5506592336961419E-2</v>
      </c>
      <c r="Y13">
        <f t="shared" si="5"/>
        <v>-0.68723235545984496</v>
      </c>
      <c r="Z13">
        <f t="shared" si="6"/>
        <v>-7.4368674590582037E-2</v>
      </c>
    </row>
    <row r="14" spans="1:26" x14ac:dyDescent="0.2">
      <c r="A14" s="19" t="s">
        <v>22</v>
      </c>
      <c r="B14" s="48">
        <v>1.6797</v>
      </c>
      <c r="C14" s="48">
        <v>1.7384999999999999</v>
      </c>
      <c r="D14" s="48">
        <v>1.8051999999999999</v>
      </c>
      <c r="E14" s="48">
        <v>0.34029999999999999</v>
      </c>
      <c r="F14" s="48">
        <v>2.2107999999999999</v>
      </c>
      <c r="G14" s="43"/>
      <c r="H14" s="43">
        <v>1.8229</v>
      </c>
      <c r="I14" s="43">
        <v>1.1120000000000001</v>
      </c>
      <c r="J14" s="43">
        <v>3.1337999999999999</v>
      </c>
      <c r="K14" s="43">
        <v>3.0773000000000001</v>
      </c>
      <c r="M14">
        <f t="shared" si="2"/>
        <v>1.6797</v>
      </c>
      <c r="N14">
        <f t="shared" si="3"/>
        <v>1.8229</v>
      </c>
      <c r="O14">
        <f t="shared" si="0"/>
        <v>1.1120000000000001</v>
      </c>
      <c r="P14">
        <f t="shared" si="0"/>
        <v>3.1337999999999999</v>
      </c>
      <c r="Q14">
        <f t="shared" si="0"/>
        <v>3.0773000000000001</v>
      </c>
      <c r="S14">
        <f t="shared" si="4"/>
        <v>0.84854368932038893</v>
      </c>
      <c r="T14">
        <f t="shared" si="1"/>
        <v>0.17187737137653669</v>
      </c>
      <c r="U14">
        <f t="shared" si="1"/>
        <v>-0.51310214969402146</v>
      </c>
      <c r="V14">
        <f t="shared" si="1"/>
        <v>-0.16543160424594452</v>
      </c>
      <c r="W14">
        <f t="shared" si="1"/>
        <v>-0.21586585257941762</v>
      </c>
      <c r="Y14">
        <f t="shared" si="5"/>
        <v>0.16910630366763468</v>
      </c>
      <c r="Z14">
        <f t="shared" si="6"/>
        <v>-0.19064872841268107</v>
      </c>
    </row>
    <row r="15" spans="1:26" x14ac:dyDescent="0.2">
      <c r="A15" s="19" t="s">
        <v>23</v>
      </c>
      <c r="B15" s="48">
        <v>1.3755999999999999</v>
      </c>
      <c r="C15" s="48">
        <v>1.0331999999999999</v>
      </c>
      <c r="D15" s="48">
        <v>1.2987</v>
      </c>
      <c r="E15" s="48">
        <v>2.1314000000000002</v>
      </c>
      <c r="F15" s="48">
        <v>0.5222</v>
      </c>
      <c r="G15" s="43"/>
      <c r="H15" s="43">
        <v>1.6654</v>
      </c>
      <c r="I15" s="43">
        <v>1.1385000000000001</v>
      </c>
      <c r="J15" s="43">
        <v>4.6055999999999999</v>
      </c>
      <c r="K15" s="43">
        <v>4.0811000000000002</v>
      </c>
      <c r="M15">
        <f t="shared" si="2"/>
        <v>1.3755999999999999</v>
      </c>
      <c r="N15">
        <f t="shared" si="3"/>
        <v>1.6654</v>
      </c>
      <c r="O15">
        <f t="shared" si="0"/>
        <v>1.1385000000000001</v>
      </c>
      <c r="P15">
        <f t="shared" si="0"/>
        <v>4.6055999999999999</v>
      </c>
      <c r="Q15">
        <f t="shared" si="0"/>
        <v>4.0811000000000002</v>
      </c>
      <c r="S15">
        <f t="shared" si="4"/>
        <v>4.9930651872400131E-3</v>
      </c>
      <c r="T15">
        <f t="shared" si="1"/>
        <v>-6.7157383517984337E-2</v>
      </c>
      <c r="U15">
        <f t="shared" si="1"/>
        <v>-0.47152047701239586</v>
      </c>
      <c r="V15">
        <f t="shared" si="1"/>
        <v>0.81714400160224321</v>
      </c>
      <c r="W15">
        <f t="shared" si="1"/>
        <v>6.1941421113176857E-3</v>
      </c>
      <c r="Y15">
        <f t="shared" si="5"/>
        <v>-0.17789493178104673</v>
      </c>
      <c r="Z15">
        <f t="shared" si="6"/>
        <v>0.41166907185678042</v>
      </c>
    </row>
    <row r="16" spans="1:26" x14ac:dyDescent="0.2">
      <c r="A16" s="19" t="s">
        <v>24</v>
      </c>
      <c r="B16" s="48">
        <v>1.5183</v>
      </c>
      <c r="C16" s="48">
        <v>1.5329999999999999</v>
      </c>
      <c r="D16" s="48">
        <v>0.45240000000000002</v>
      </c>
      <c r="E16" s="48">
        <v>0.87649999999999995</v>
      </c>
      <c r="F16" s="48">
        <v>2.4285999999999999</v>
      </c>
      <c r="G16" s="43"/>
      <c r="H16" s="45"/>
      <c r="I16" s="43">
        <v>2.4394</v>
      </c>
      <c r="J16" s="43">
        <v>2.8106</v>
      </c>
      <c r="K16" s="43">
        <v>2.9580000000000002</v>
      </c>
      <c r="M16">
        <f t="shared" si="2"/>
        <v>1.5183</v>
      </c>
      <c r="O16">
        <f t="shared" si="0"/>
        <v>2.4394</v>
      </c>
      <c r="P16">
        <f t="shared" si="0"/>
        <v>2.8106</v>
      </c>
      <c r="Q16">
        <f t="shared" si="0"/>
        <v>2.9580000000000002</v>
      </c>
      <c r="S16">
        <f t="shared" si="4"/>
        <v>0.40083217753120703</v>
      </c>
      <c r="U16">
        <f t="shared" si="1"/>
        <v>1.5697473717244621</v>
      </c>
      <c r="V16">
        <f t="shared" si="1"/>
        <v>-0.38120034715268064</v>
      </c>
      <c r="W16">
        <f t="shared" si="1"/>
        <v>-0.2422573223608529</v>
      </c>
      <c r="Y16">
        <f t="shared" si="5"/>
        <v>0.98528977462783462</v>
      </c>
      <c r="Z16">
        <f t="shared" si="6"/>
        <v>-0.31172883475676677</v>
      </c>
    </row>
    <row r="17" spans="1:26" x14ac:dyDescent="0.2">
      <c r="A17" s="19" t="s">
        <v>25</v>
      </c>
      <c r="B17" s="48">
        <v>1.5466</v>
      </c>
      <c r="C17" s="48">
        <v>1.4695</v>
      </c>
      <c r="D17" s="48">
        <v>2.0326</v>
      </c>
      <c r="E17" s="48">
        <v>1.5218</v>
      </c>
      <c r="F17" s="48">
        <v>0.98019999999999996</v>
      </c>
      <c r="G17" s="43"/>
      <c r="H17" s="43">
        <v>1.9246000000000001</v>
      </c>
      <c r="I17" s="43">
        <v>1.6077999999999999</v>
      </c>
      <c r="J17" s="43">
        <v>4.6139000000000001</v>
      </c>
      <c r="K17" s="43">
        <v>10.150600000000001</v>
      </c>
      <c r="M17">
        <f t="shared" si="2"/>
        <v>1.5466</v>
      </c>
      <c r="N17">
        <f t="shared" si="3"/>
        <v>1.9246000000000001</v>
      </c>
      <c r="O17">
        <f t="shared" si="0"/>
        <v>1.6077999999999999</v>
      </c>
      <c r="P17">
        <f t="shared" si="0"/>
        <v>4.6139000000000001</v>
      </c>
      <c r="Q17">
        <f t="shared" si="0"/>
        <v>10.150600000000001</v>
      </c>
      <c r="S17">
        <f t="shared" si="4"/>
        <v>0.47933425797503509</v>
      </c>
      <c r="T17">
        <f t="shared" si="1"/>
        <v>0.3262255273941419</v>
      </c>
      <c r="U17">
        <f t="shared" si="1"/>
        <v>0.26486740938333564</v>
      </c>
      <c r="V17">
        <f t="shared" si="1"/>
        <v>0.82268509246278143</v>
      </c>
      <c r="W17">
        <f t="shared" si="1"/>
        <v>1.3488850544199629</v>
      </c>
      <c r="Y17">
        <f t="shared" si="5"/>
        <v>0.35680906491750419</v>
      </c>
      <c r="Z17">
        <f t="shared" si="6"/>
        <v>1.0857850734413721</v>
      </c>
    </row>
    <row r="18" spans="1:26" x14ac:dyDescent="0.2">
      <c r="A18" s="19" t="s">
        <v>26</v>
      </c>
      <c r="B18" s="48">
        <v>1.6601999999999999</v>
      </c>
      <c r="C18" s="48">
        <v>2.0972</v>
      </c>
      <c r="D18" s="48">
        <v>1.5299</v>
      </c>
      <c r="E18" s="48">
        <v>0.61829999999999996</v>
      </c>
      <c r="F18" s="48">
        <v>1.9759</v>
      </c>
      <c r="G18" s="43"/>
      <c r="H18" s="43">
        <v>1.8912</v>
      </c>
      <c r="I18" s="43">
        <v>1.6146</v>
      </c>
      <c r="J18" s="43">
        <v>5.0521000000000003</v>
      </c>
      <c r="K18" s="43">
        <v>3.8376000000000001</v>
      </c>
      <c r="M18">
        <f t="shared" si="2"/>
        <v>1.6601999999999999</v>
      </c>
      <c r="N18">
        <f t="shared" si="3"/>
        <v>1.8912</v>
      </c>
      <c r="O18">
        <f t="shared" si="0"/>
        <v>1.6146</v>
      </c>
      <c r="P18">
        <f t="shared" si="0"/>
        <v>5.0521000000000003</v>
      </c>
      <c r="Q18">
        <f t="shared" si="0"/>
        <v>3.8376000000000001</v>
      </c>
      <c r="S18">
        <f t="shared" si="4"/>
        <v>0.794452149791956</v>
      </c>
      <c r="T18">
        <f t="shared" si="1"/>
        <v>0.27553498254666875</v>
      </c>
      <c r="U18">
        <f t="shared" si="1"/>
        <v>0.27553742350541333</v>
      </c>
      <c r="V18">
        <f t="shared" si="1"/>
        <v>1.1152279858468526</v>
      </c>
      <c r="W18">
        <f t="shared" si="1"/>
        <v>-4.7672772321033438E-2</v>
      </c>
      <c r="Y18">
        <f t="shared" si="5"/>
        <v>0.44850818528134601</v>
      </c>
      <c r="Z18">
        <f t="shared" si="6"/>
        <v>0.53377760676290953</v>
      </c>
    </row>
    <row r="19" spans="1:26" x14ac:dyDescent="0.2">
      <c r="A19" s="19" t="s">
        <v>27</v>
      </c>
      <c r="B19" s="48">
        <v>1.2886</v>
      </c>
      <c r="C19" s="48">
        <v>0.98270000000000002</v>
      </c>
      <c r="D19" s="48">
        <v>0.43709999999999999</v>
      </c>
      <c r="E19" s="48">
        <v>0.35520000000000002</v>
      </c>
      <c r="F19" s="48">
        <v>2.3149999999999999</v>
      </c>
      <c r="G19" s="43"/>
      <c r="H19" s="43">
        <v>1.5208999999999999</v>
      </c>
      <c r="I19" s="43">
        <v>3.0221</v>
      </c>
      <c r="J19" s="43">
        <v>2.7854000000000001</v>
      </c>
      <c r="K19" s="43">
        <v>3.7806000000000002</v>
      </c>
      <c r="M19">
        <f t="shared" si="2"/>
        <v>1.2886</v>
      </c>
      <c r="N19">
        <f t="shared" si="3"/>
        <v>1.5208999999999999</v>
      </c>
      <c r="O19">
        <f t="shared" si="3"/>
        <v>3.0221</v>
      </c>
      <c r="P19">
        <f t="shared" si="3"/>
        <v>2.7854000000000001</v>
      </c>
      <c r="Q19">
        <f t="shared" si="3"/>
        <v>3.7806000000000002</v>
      </c>
      <c r="S19">
        <f t="shared" si="4"/>
        <v>-0.23633841886269066</v>
      </c>
      <c r="T19">
        <f t="shared" si="4"/>
        <v>-0.28646228562756093</v>
      </c>
      <c r="U19">
        <f t="shared" si="4"/>
        <v>2.4840734348030744</v>
      </c>
      <c r="V19">
        <f t="shared" si="4"/>
        <v>-0.39802390012684441</v>
      </c>
      <c r="W19">
        <f t="shared" si="4"/>
        <v>-6.0282275904787075E-2</v>
      </c>
      <c r="Y19">
        <f t="shared" si="5"/>
        <v>0.65375757677094093</v>
      </c>
      <c r="Z19">
        <f t="shared" si="6"/>
        <v>-0.22915308801581574</v>
      </c>
    </row>
    <row r="20" spans="1:26" x14ac:dyDescent="0.2">
      <c r="A20" s="19" t="s">
        <v>28</v>
      </c>
      <c r="B20" s="48">
        <v>1.4851000000000001</v>
      </c>
      <c r="C20" s="48">
        <v>1.5430999999999999</v>
      </c>
      <c r="D20" s="48">
        <v>0.78659999999999997</v>
      </c>
      <c r="E20" s="48">
        <v>0.88370000000000004</v>
      </c>
      <c r="F20" s="48">
        <v>2.2454000000000001</v>
      </c>
      <c r="G20" s="43"/>
      <c r="H20" s="43">
        <v>2.7138</v>
      </c>
      <c r="I20" s="43">
        <v>3.7319</v>
      </c>
      <c r="J20" s="43">
        <v>4.4202000000000004</v>
      </c>
      <c r="K20" s="43">
        <v>9.7166999999999994</v>
      </c>
      <c r="M20">
        <f t="shared" si="2"/>
        <v>1.4851000000000001</v>
      </c>
      <c r="N20">
        <f t="shared" si="3"/>
        <v>2.7138</v>
      </c>
      <c r="O20">
        <f t="shared" si="3"/>
        <v>3.7319</v>
      </c>
      <c r="P20">
        <f t="shared" si="3"/>
        <v>4.4202000000000004</v>
      </c>
      <c r="Q20">
        <f t="shared" si="3"/>
        <v>9.7166999999999994</v>
      </c>
      <c r="S20">
        <f t="shared" si="4"/>
        <v>0.30873786407767057</v>
      </c>
      <c r="T20">
        <f t="shared" si="4"/>
        <v>1.5239793595386246</v>
      </c>
      <c r="U20">
        <f t="shared" si="4"/>
        <v>3.5978346147811067</v>
      </c>
      <c r="V20">
        <f t="shared" si="4"/>
        <v>0.69337071900660963</v>
      </c>
      <c r="W20">
        <f t="shared" si="4"/>
        <v>1.252897973630652</v>
      </c>
      <c r="Y20">
        <f t="shared" si="5"/>
        <v>1.8101839461324671</v>
      </c>
      <c r="Z20">
        <f t="shared" si="6"/>
        <v>0.97313434631863083</v>
      </c>
    </row>
    <row r="21" spans="1:26" x14ac:dyDescent="0.2">
      <c r="A21" s="19" t="s">
        <v>29</v>
      </c>
      <c r="B21" s="48">
        <v>1.2565</v>
      </c>
      <c r="C21" s="48">
        <v>1.2181999999999999</v>
      </c>
      <c r="D21" s="48">
        <v>0.5625</v>
      </c>
      <c r="E21" s="48">
        <v>0.59330000000000005</v>
      </c>
      <c r="F21" s="48">
        <v>2.0404</v>
      </c>
      <c r="G21" s="43"/>
      <c r="H21" s="43">
        <v>2.0510999999999999</v>
      </c>
      <c r="I21" s="43">
        <v>3.1459000000000001</v>
      </c>
      <c r="J21" s="43">
        <v>3.8589000000000002</v>
      </c>
      <c r="K21" s="43">
        <v>5.9905999999999997</v>
      </c>
      <c r="M21">
        <f t="shared" si="2"/>
        <v>1.2565</v>
      </c>
      <c r="N21">
        <f t="shared" si="3"/>
        <v>2.0510999999999999</v>
      </c>
      <c r="O21">
        <f t="shared" si="3"/>
        <v>3.1459000000000001</v>
      </c>
      <c r="P21">
        <f t="shared" si="3"/>
        <v>3.8589000000000002</v>
      </c>
      <c r="Q21">
        <f t="shared" si="3"/>
        <v>5.9905999999999997</v>
      </c>
      <c r="S21">
        <f t="shared" si="4"/>
        <v>-0.3253814147018031</v>
      </c>
      <c r="T21">
        <f t="shared" si="4"/>
        <v>0.51821217180148715</v>
      </c>
      <c r="U21">
        <f t="shared" si="4"/>
        <v>2.6783304566138391</v>
      </c>
      <c r="V21">
        <f t="shared" si="4"/>
        <v>0.31864610454636505</v>
      </c>
      <c r="W21">
        <f t="shared" si="4"/>
        <v>0.42861251216706481</v>
      </c>
      <c r="Y21">
        <f t="shared" si="5"/>
        <v>0.95705373790450776</v>
      </c>
      <c r="Z21">
        <f t="shared" si="6"/>
        <v>0.37362930835671493</v>
      </c>
    </row>
    <row r="22" spans="1:26" x14ac:dyDescent="0.2">
      <c r="A22" s="19" t="s">
        <v>30</v>
      </c>
      <c r="B22" s="48">
        <v>1.2936000000000001</v>
      </c>
      <c r="C22" s="48">
        <v>1.2674000000000001</v>
      </c>
      <c r="D22" s="48">
        <v>1.2678</v>
      </c>
      <c r="E22" s="48">
        <v>0.31090000000000001</v>
      </c>
      <c r="F22" s="48">
        <v>1.8392999999999999</v>
      </c>
      <c r="G22" s="43"/>
      <c r="H22" s="43">
        <v>1.4663999999999999</v>
      </c>
      <c r="I22" s="43">
        <v>0.81910000000000005</v>
      </c>
      <c r="J22" s="43">
        <v>3.1069</v>
      </c>
      <c r="K22" s="43">
        <v>1.8517999999999999</v>
      </c>
      <c r="M22">
        <f t="shared" si="2"/>
        <v>1.2936000000000001</v>
      </c>
      <c r="N22">
        <f t="shared" si="3"/>
        <v>1.4663999999999999</v>
      </c>
      <c r="O22">
        <f t="shared" si="3"/>
        <v>0.81910000000000005</v>
      </c>
      <c r="P22">
        <f t="shared" si="3"/>
        <v>3.1069</v>
      </c>
      <c r="Q22">
        <f t="shared" si="3"/>
        <v>1.8517999999999999</v>
      </c>
      <c r="S22">
        <f t="shared" si="4"/>
        <v>-0.22246879334257938</v>
      </c>
      <c r="T22">
        <f t="shared" si="4"/>
        <v>-0.36917589922598248</v>
      </c>
      <c r="U22">
        <f t="shared" si="4"/>
        <v>-0.97269731680527194</v>
      </c>
      <c r="V22">
        <f t="shared" si="4"/>
        <v>-0.18339007944455588</v>
      </c>
      <c r="W22">
        <f t="shared" si="4"/>
        <v>-0.48697017963012112</v>
      </c>
      <c r="Y22">
        <f t="shared" si="5"/>
        <v>-0.52144733645794461</v>
      </c>
      <c r="Z22">
        <f t="shared" si="6"/>
        <v>-0.3351801295373385</v>
      </c>
    </row>
    <row r="23" spans="1:26" x14ac:dyDescent="0.2">
      <c r="A23" s="19" t="s">
        <v>31</v>
      </c>
      <c r="B23" s="48">
        <v>1.4451000000000001</v>
      </c>
      <c r="C23" s="48">
        <v>1.4219999999999999</v>
      </c>
      <c r="D23" s="48">
        <v>1.3246</v>
      </c>
      <c r="E23" s="48">
        <v>0.2298</v>
      </c>
      <c r="F23" s="48">
        <v>2.1269999999999998</v>
      </c>
      <c r="G23" s="43"/>
      <c r="H23" s="43">
        <v>1.5875999999999999</v>
      </c>
      <c r="I23" s="43">
        <v>1.0616000000000001</v>
      </c>
      <c r="J23" s="43">
        <v>3.1417999999999999</v>
      </c>
      <c r="K23" s="43">
        <v>2.1549</v>
      </c>
      <c r="M23">
        <f t="shared" si="2"/>
        <v>1.4451000000000001</v>
      </c>
      <c r="N23">
        <f t="shared" si="3"/>
        <v>1.5875999999999999</v>
      </c>
      <c r="O23">
        <f t="shared" si="3"/>
        <v>1.0616000000000001</v>
      </c>
      <c r="P23">
        <f t="shared" si="3"/>
        <v>3.1417999999999999</v>
      </c>
      <c r="Q23">
        <f t="shared" si="3"/>
        <v>2.1549</v>
      </c>
      <c r="S23">
        <f t="shared" si="4"/>
        <v>0.19778085991678274</v>
      </c>
      <c r="T23">
        <f t="shared" si="4"/>
        <v>-0.1852329640309606</v>
      </c>
      <c r="U23">
        <f t="shared" si="4"/>
        <v>-0.59218578377530184</v>
      </c>
      <c r="V23">
        <f t="shared" si="4"/>
        <v>-0.16009079377795601</v>
      </c>
      <c r="W23">
        <f t="shared" si="4"/>
        <v>-0.41991859127510828</v>
      </c>
      <c r="Y23">
        <f t="shared" si="5"/>
        <v>-0.19321262929649322</v>
      </c>
      <c r="Z23">
        <f t="shared" si="6"/>
        <v>-0.29000469252653216</v>
      </c>
    </row>
    <row r="24" spans="1:26" x14ac:dyDescent="0.2">
      <c r="A24" s="19" t="s">
        <v>32</v>
      </c>
      <c r="B24" s="48">
        <v>1.2432000000000001</v>
      </c>
      <c r="C24" s="48">
        <v>1.3849</v>
      </c>
      <c r="D24" s="48">
        <v>1.2166999999999999</v>
      </c>
      <c r="E24" s="48">
        <v>1.0361</v>
      </c>
      <c r="F24" s="48">
        <v>1.3078000000000001</v>
      </c>
      <c r="G24" s="43"/>
      <c r="H24" s="43">
        <v>2.0499000000000001</v>
      </c>
      <c r="I24" s="43">
        <v>1.7290000000000001</v>
      </c>
      <c r="J24" s="43">
        <v>3.597</v>
      </c>
      <c r="K24" s="43">
        <v>5.3266</v>
      </c>
      <c r="M24">
        <f t="shared" si="2"/>
        <v>1.2432000000000001</v>
      </c>
      <c r="N24">
        <f t="shared" si="3"/>
        <v>2.0499000000000001</v>
      </c>
      <c r="O24">
        <f t="shared" si="3"/>
        <v>1.7290000000000001</v>
      </c>
      <c r="P24">
        <f t="shared" si="3"/>
        <v>3.597</v>
      </c>
      <c r="Q24">
        <f t="shared" si="3"/>
        <v>5.3266</v>
      </c>
      <c r="S24">
        <f t="shared" si="4"/>
        <v>-0.36227461858529791</v>
      </c>
      <c r="T24">
        <f t="shared" si="4"/>
        <v>0.51639095462133866</v>
      </c>
      <c r="U24">
        <f t="shared" si="4"/>
        <v>0.45504471991212919</v>
      </c>
      <c r="V24">
        <f t="shared" si="4"/>
        <v>0.14380132185059075</v>
      </c>
      <c r="W24">
        <f t="shared" si="4"/>
        <v>0.28172285638439082</v>
      </c>
      <c r="Y24">
        <f t="shared" si="5"/>
        <v>0.20305368531605664</v>
      </c>
      <c r="Z24">
        <f t="shared" si="6"/>
        <v>0.21276208911749078</v>
      </c>
    </row>
    <row r="25" spans="1:26" x14ac:dyDescent="0.2">
      <c r="A25" s="19" t="s">
        <v>33</v>
      </c>
      <c r="B25" s="48">
        <v>1.7613000000000001</v>
      </c>
      <c r="C25" s="48">
        <v>1.2070000000000001</v>
      </c>
      <c r="D25" s="48">
        <v>0.85570000000000002</v>
      </c>
      <c r="E25" s="48">
        <v>0.78490000000000004</v>
      </c>
      <c r="F25" s="48">
        <v>3.0990000000000002</v>
      </c>
      <c r="G25" s="43"/>
      <c r="H25" s="43">
        <v>2.2778999999999998</v>
      </c>
      <c r="I25" s="43">
        <v>1.6440999999999999</v>
      </c>
      <c r="J25" s="43">
        <v>3.7942</v>
      </c>
      <c r="K25" s="43">
        <v>7.2317999999999998</v>
      </c>
      <c r="M25">
        <f t="shared" si="2"/>
        <v>1.7613000000000001</v>
      </c>
      <c r="N25">
        <f t="shared" si="3"/>
        <v>2.2778999999999998</v>
      </c>
      <c r="O25">
        <f t="shared" si="3"/>
        <v>1.6440999999999999</v>
      </c>
      <c r="P25">
        <f t="shared" si="3"/>
        <v>3.7942</v>
      </c>
      <c r="Q25">
        <f t="shared" si="3"/>
        <v>7.2317999999999998</v>
      </c>
      <c r="S25">
        <f t="shared" si="4"/>
        <v>1.0748959778086002</v>
      </c>
      <c r="T25">
        <f t="shared" si="4"/>
        <v>0.86242221884959736</v>
      </c>
      <c r="U25">
        <f t="shared" si="4"/>
        <v>0.32182645535854348</v>
      </c>
      <c r="V25">
        <f t="shared" si="4"/>
        <v>0.27545229988650777</v>
      </c>
      <c r="W25">
        <f t="shared" si="4"/>
        <v>0.7031899831873285</v>
      </c>
      <c r="Y25">
        <f t="shared" si="5"/>
        <v>0.75304821733891369</v>
      </c>
      <c r="Z25">
        <f t="shared" si="6"/>
        <v>0.48932114153691814</v>
      </c>
    </row>
    <row r="26" spans="1:26" x14ac:dyDescent="0.2">
      <c r="A26" s="19" t="s">
        <v>34</v>
      </c>
      <c r="B26" s="48">
        <v>1.4109</v>
      </c>
      <c r="C26" s="48">
        <v>1.2307999999999999</v>
      </c>
      <c r="D26" s="48">
        <v>1.1711</v>
      </c>
      <c r="E26" s="48">
        <v>0.59689999999999999</v>
      </c>
      <c r="F26" s="48">
        <v>2.1726000000000001</v>
      </c>
      <c r="G26" s="43"/>
      <c r="H26" s="43">
        <v>1.5896999999999999</v>
      </c>
      <c r="I26" s="43">
        <v>0.93479999999999996</v>
      </c>
      <c r="J26" s="43">
        <v>2.6078000000000001</v>
      </c>
      <c r="K26" s="43">
        <v>3.2149999999999999</v>
      </c>
      <c r="M26">
        <f t="shared" si="2"/>
        <v>1.4109</v>
      </c>
      <c r="N26">
        <f t="shared" si="3"/>
        <v>1.5896999999999999</v>
      </c>
      <c r="O26">
        <f t="shared" si="3"/>
        <v>0.93479999999999996</v>
      </c>
      <c r="P26">
        <f t="shared" si="3"/>
        <v>2.6078000000000001</v>
      </c>
      <c r="Q26">
        <f t="shared" si="3"/>
        <v>3.2149999999999999</v>
      </c>
      <c r="S26">
        <f t="shared" si="4"/>
        <v>0.10291262135922372</v>
      </c>
      <c r="T26">
        <f t="shared" si="4"/>
        <v>-0.18204583396570034</v>
      </c>
      <c r="U26">
        <f t="shared" si="4"/>
        <v>-0.79115016475757094</v>
      </c>
      <c r="V26">
        <f t="shared" si="4"/>
        <v>-0.51658989251618948</v>
      </c>
      <c r="W26">
        <f t="shared" si="4"/>
        <v>-0.18540394655340231</v>
      </c>
      <c r="Y26">
        <f t="shared" si="5"/>
        <v>-0.29009445912134918</v>
      </c>
      <c r="Z26">
        <f t="shared" si="6"/>
        <v>-0.35099691953479589</v>
      </c>
    </row>
    <row r="27" spans="1:26" x14ac:dyDescent="0.2">
      <c r="A27" s="19" t="s">
        <v>35</v>
      </c>
      <c r="B27" s="48">
        <v>1.7528999999999999</v>
      </c>
      <c r="C27" s="48">
        <v>1.5880000000000001</v>
      </c>
      <c r="D27" s="48">
        <v>1.1073</v>
      </c>
      <c r="E27" s="48">
        <v>0.77249999999999996</v>
      </c>
      <c r="F27" s="48">
        <v>2.8189000000000002</v>
      </c>
      <c r="G27" s="43"/>
      <c r="H27" s="43">
        <v>2.8203999999999998</v>
      </c>
      <c r="I27" s="43">
        <v>2.4188000000000001</v>
      </c>
      <c r="J27" s="43">
        <v>6.4320000000000004</v>
      </c>
      <c r="K27" s="43">
        <v>12.2659</v>
      </c>
      <c r="M27">
        <f t="shared" si="2"/>
        <v>1.7528999999999999</v>
      </c>
      <c r="N27">
        <f t="shared" si="3"/>
        <v>2.8203999999999998</v>
      </c>
      <c r="O27">
        <f t="shared" si="3"/>
        <v>2.4188000000000001</v>
      </c>
      <c r="P27">
        <f t="shared" si="3"/>
        <v>6.4320000000000004</v>
      </c>
      <c r="Q27">
        <f t="shared" si="3"/>
        <v>12.2659</v>
      </c>
      <c r="S27">
        <f t="shared" si="4"/>
        <v>1.0515950069348132</v>
      </c>
      <c r="T27">
        <f t="shared" si="4"/>
        <v>1.6857641523751699</v>
      </c>
      <c r="U27">
        <f t="shared" si="4"/>
        <v>1.5374235054134626</v>
      </c>
      <c r="V27">
        <f t="shared" si="4"/>
        <v>2.0364510314440225</v>
      </c>
      <c r="W27">
        <f t="shared" si="4"/>
        <v>1.8168303689938945</v>
      </c>
      <c r="Y27">
        <f t="shared" si="5"/>
        <v>1.4249275549078153</v>
      </c>
      <c r="Z27">
        <f t="shared" si="6"/>
        <v>1.9266407002189585</v>
      </c>
    </row>
    <row r="28" spans="1:26" x14ac:dyDescent="0.2">
      <c r="A28" s="19" t="s">
        <v>36</v>
      </c>
      <c r="B28" s="48">
        <v>2.1158999999999999</v>
      </c>
      <c r="C28" s="48">
        <v>3.1680000000000001</v>
      </c>
      <c r="D28" s="48">
        <v>2.3702999999999999</v>
      </c>
      <c r="E28" s="48">
        <v>1.0704</v>
      </c>
      <c r="F28" s="48">
        <v>1.0521</v>
      </c>
      <c r="G28" s="43"/>
      <c r="H28" s="43">
        <v>2.5345</v>
      </c>
      <c r="I28" s="43">
        <v>2.0044</v>
      </c>
      <c r="J28" s="43">
        <v>3.0739000000000001</v>
      </c>
      <c r="K28" s="43">
        <v>6.2255000000000003</v>
      </c>
      <c r="M28">
        <f t="shared" si="2"/>
        <v>2.1158999999999999</v>
      </c>
      <c r="N28">
        <f t="shared" si="3"/>
        <v>2.5345</v>
      </c>
      <c r="O28">
        <f t="shared" si="3"/>
        <v>2.0044</v>
      </c>
      <c r="P28">
        <f t="shared" si="3"/>
        <v>3.0739000000000001</v>
      </c>
      <c r="Q28">
        <f t="shared" si="3"/>
        <v>6.2255000000000003</v>
      </c>
      <c r="S28">
        <f t="shared" si="4"/>
        <v>2.0585298196948694</v>
      </c>
      <c r="T28">
        <f t="shared" si="4"/>
        <v>1.2518591592047348</v>
      </c>
      <c r="U28">
        <f t="shared" si="4"/>
        <v>0.88718029185626823</v>
      </c>
      <c r="V28">
        <f t="shared" si="4"/>
        <v>-0.20542092262500847</v>
      </c>
      <c r="W28">
        <f t="shared" si="4"/>
        <v>0.48057694009379709</v>
      </c>
      <c r="Y28">
        <f t="shared" si="5"/>
        <v>1.3991897569186242</v>
      </c>
      <c r="Z28">
        <f t="shared" si="6"/>
        <v>0.1375780087343943</v>
      </c>
    </row>
    <row r="29" spans="1:26" x14ac:dyDescent="0.2">
      <c r="A29" s="19" t="s">
        <v>37</v>
      </c>
      <c r="B29" s="48">
        <v>2.0859000000000001</v>
      </c>
      <c r="C29" s="48">
        <v>2.8193999999999999</v>
      </c>
      <c r="D29" s="48">
        <v>2.3227000000000002</v>
      </c>
      <c r="E29" s="48">
        <v>1.1809000000000001</v>
      </c>
      <c r="F29" s="48">
        <v>1.6324000000000001</v>
      </c>
      <c r="G29" s="43"/>
      <c r="H29" s="43">
        <v>2.5118999999999998</v>
      </c>
      <c r="I29" s="43">
        <v>1.7661</v>
      </c>
      <c r="J29" s="43">
        <v>3.2559</v>
      </c>
      <c r="K29" s="43">
        <v>6.3815999999999997</v>
      </c>
      <c r="M29">
        <f t="shared" si="2"/>
        <v>2.0859000000000001</v>
      </c>
      <c r="N29">
        <f t="shared" si="3"/>
        <v>2.5118999999999998</v>
      </c>
      <c r="O29">
        <f t="shared" si="3"/>
        <v>1.7661</v>
      </c>
      <c r="P29">
        <f t="shared" si="3"/>
        <v>3.2559</v>
      </c>
      <c r="Q29">
        <f t="shared" si="3"/>
        <v>6.3815999999999997</v>
      </c>
      <c r="S29">
        <f t="shared" si="4"/>
        <v>1.9753120665742039</v>
      </c>
      <c r="T29">
        <f t="shared" si="4"/>
        <v>1.2175595689786001</v>
      </c>
      <c r="U29">
        <f t="shared" si="4"/>
        <v>0.51325906166640489</v>
      </c>
      <c r="V29">
        <f t="shared" si="4"/>
        <v>-8.3917484478269702E-2</v>
      </c>
      <c r="W29">
        <f t="shared" si="4"/>
        <v>0.51510928236439246</v>
      </c>
      <c r="Y29">
        <f t="shared" si="5"/>
        <v>1.2353768990730696</v>
      </c>
      <c r="Z29">
        <f t="shared" si="6"/>
        <v>0.21559589894306139</v>
      </c>
    </row>
    <row r="30" spans="1:26" x14ac:dyDescent="0.2">
      <c r="A30" s="19" t="s">
        <v>38</v>
      </c>
      <c r="B30" s="48">
        <v>1.3737999999999999</v>
      </c>
      <c r="C30" s="48">
        <v>1.0441</v>
      </c>
      <c r="D30" s="48">
        <v>1.8931</v>
      </c>
      <c r="E30" s="48">
        <v>1.6338999999999999</v>
      </c>
      <c r="F30" s="48">
        <v>0.4541</v>
      </c>
      <c r="G30" s="43"/>
      <c r="H30" s="43">
        <v>1.4394</v>
      </c>
      <c r="I30" s="43">
        <v>1.0916999999999999</v>
      </c>
      <c r="J30" s="43">
        <v>2.915</v>
      </c>
      <c r="K30" s="43">
        <v>4.0530999999999997</v>
      </c>
      <c r="M30">
        <f t="shared" si="2"/>
        <v>1.3737999999999999</v>
      </c>
      <c r="N30">
        <f t="shared" si="3"/>
        <v>1.4394</v>
      </c>
      <c r="O30">
        <f t="shared" si="3"/>
        <v>1.0916999999999999</v>
      </c>
      <c r="P30">
        <f t="shared" si="3"/>
        <v>2.915</v>
      </c>
      <c r="Q30">
        <f t="shared" si="3"/>
        <v>4.0530999999999997</v>
      </c>
      <c r="S30">
        <f t="shared" si="4"/>
        <v>0</v>
      </c>
      <c r="T30">
        <f t="shared" si="4"/>
        <v>-0.41015328577932886</v>
      </c>
      <c r="U30">
        <f t="shared" si="4"/>
        <v>-0.54495528008787075</v>
      </c>
      <c r="V30">
        <f t="shared" si="4"/>
        <v>-0.31150277054543046</v>
      </c>
      <c r="W30">
        <f t="shared" si="4"/>
        <v>0</v>
      </c>
      <c r="Y30">
        <f t="shared" si="5"/>
        <v>-0.3183695219557332</v>
      </c>
      <c r="Z30">
        <f t="shared" si="6"/>
        <v>-0.15575138527271523</v>
      </c>
    </row>
    <row r="31" spans="1:26" x14ac:dyDescent="0.2">
      <c r="A31" s="19" t="s">
        <v>39</v>
      </c>
      <c r="B31" s="48">
        <v>1.0128999999999999</v>
      </c>
      <c r="C31" s="48">
        <v>0.74229999999999996</v>
      </c>
      <c r="D31" s="48">
        <v>1.3905000000000001</v>
      </c>
      <c r="E31" s="48">
        <v>0.60629999999999995</v>
      </c>
      <c r="F31" s="48">
        <v>1.1187</v>
      </c>
      <c r="G31" s="43"/>
      <c r="H31" s="43">
        <v>1.7539</v>
      </c>
      <c r="I31" s="43">
        <v>1.1016999999999999</v>
      </c>
      <c r="J31" s="43">
        <v>2.8673000000000002</v>
      </c>
      <c r="K31" s="43">
        <v>2.7113999999999998</v>
      </c>
      <c r="M31">
        <f t="shared" si="2"/>
        <v>1.0128999999999999</v>
      </c>
      <c r="N31">
        <f t="shared" si="3"/>
        <v>1.7539</v>
      </c>
      <c r="O31">
        <f t="shared" si="3"/>
        <v>1.1016999999999999</v>
      </c>
      <c r="P31">
        <f t="shared" si="3"/>
        <v>2.8673000000000002</v>
      </c>
      <c r="Q31">
        <f t="shared" si="3"/>
        <v>2.7113999999999998</v>
      </c>
      <c r="S31">
        <f t="shared" si="4"/>
        <v>-1.0011095700416093</v>
      </c>
      <c r="T31">
        <f t="shared" si="4"/>
        <v>6.7157383517984684E-2</v>
      </c>
      <c r="U31">
        <f t="shared" si="4"/>
        <v>-0.52926408284952153</v>
      </c>
      <c r="V31">
        <f t="shared" si="4"/>
        <v>-0.34334735296081187</v>
      </c>
      <c r="W31">
        <f t="shared" si="4"/>
        <v>-0.29681001681267138</v>
      </c>
      <c r="Y31">
        <f t="shared" si="5"/>
        <v>-0.48773875645771536</v>
      </c>
      <c r="Z31">
        <f t="shared" si="6"/>
        <v>-0.32007868488674163</v>
      </c>
    </row>
    <row r="32" spans="1:26" x14ac:dyDescent="0.2">
      <c r="A32" s="19" t="s">
        <v>40</v>
      </c>
      <c r="B32" s="48">
        <v>1.0896999999999999</v>
      </c>
      <c r="C32" s="48">
        <v>0.80130000000000001</v>
      </c>
      <c r="D32" s="48">
        <v>1.4560999999999999</v>
      </c>
      <c r="E32" s="48">
        <v>0.65620000000000001</v>
      </c>
      <c r="F32" s="48">
        <v>1.2477</v>
      </c>
      <c r="G32" s="43"/>
      <c r="H32" s="43">
        <v>1.8095000000000001</v>
      </c>
      <c r="I32" s="43">
        <v>1.2172000000000001</v>
      </c>
      <c r="J32" s="43">
        <v>2.9034</v>
      </c>
      <c r="K32" s="43">
        <v>3.302</v>
      </c>
      <c r="M32">
        <f t="shared" si="2"/>
        <v>1.0896999999999999</v>
      </c>
      <c r="N32">
        <f t="shared" si="3"/>
        <v>1.8095000000000001</v>
      </c>
      <c r="O32">
        <f t="shared" si="3"/>
        <v>1.2172000000000001</v>
      </c>
      <c r="P32">
        <f t="shared" si="3"/>
        <v>2.9034</v>
      </c>
      <c r="Q32">
        <f t="shared" si="3"/>
        <v>3.302</v>
      </c>
      <c r="S32">
        <f t="shared" si="4"/>
        <v>-0.78807212205270505</v>
      </c>
      <c r="T32">
        <f t="shared" si="4"/>
        <v>0.15154044619820942</v>
      </c>
      <c r="U32">
        <f t="shared" si="4"/>
        <v>-0.34803075474658707</v>
      </c>
      <c r="V32">
        <f t="shared" si="4"/>
        <v>-0.31924694572401385</v>
      </c>
      <c r="W32">
        <f t="shared" si="4"/>
        <v>-0.16615786213609407</v>
      </c>
      <c r="Y32">
        <f t="shared" si="5"/>
        <v>-0.32818747686702759</v>
      </c>
      <c r="Z32">
        <f t="shared" si="6"/>
        <v>-0.24270240393005396</v>
      </c>
    </row>
    <row r="33" spans="1:26" x14ac:dyDescent="0.2">
      <c r="A33" s="19" t="s">
        <v>41</v>
      </c>
      <c r="B33" s="48">
        <v>2.3222</v>
      </c>
      <c r="C33" s="48">
        <v>0.7036</v>
      </c>
      <c r="D33" s="48">
        <v>0.7954</v>
      </c>
      <c r="E33" s="48">
        <v>2.3140999999999998</v>
      </c>
      <c r="F33" s="48">
        <v>3.8843000000000001</v>
      </c>
      <c r="G33" s="43"/>
      <c r="H33" s="43">
        <v>2.5484</v>
      </c>
      <c r="I33" s="43">
        <v>1.6486000000000001</v>
      </c>
      <c r="J33" s="43">
        <v>5.0206</v>
      </c>
      <c r="K33" s="43">
        <v>15.178100000000001</v>
      </c>
      <c r="M33">
        <f t="shared" si="2"/>
        <v>2.3222</v>
      </c>
      <c r="N33">
        <f t="shared" si="3"/>
        <v>2.5484</v>
      </c>
      <c r="O33">
        <f t="shared" si="3"/>
        <v>1.6486000000000001</v>
      </c>
      <c r="P33">
        <f t="shared" si="3"/>
        <v>5.0206</v>
      </c>
      <c r="Q33">
        <f t="shared" si="3"/>
        <v>15.178100000000001</v>
      </c>
      <c r="S33">
        <f t="shared" si="4"/>
        <v>2.630790568654648</v>
      </c>
      <c r="T33">
        <f t="shared" si="4"/>
        <v>1.2729549248747909</v>
      </c>
      <c r="U33">
        <f t="shared" si="4"/>
        <v>0.32888749411580093</v>
      </c>
      <c r="V33">
        <f t="shared" si="4"/>
        <v>1.0941985446291476</v>
      </c>
      <c r="W33">
        <f t="shared" si="4"/>
        <v>2.4610653924431465</v>
      </c>
      <c r="Y33">
        <f t="shared" si="5"/>
        <v>1.4108776625484134</v>
      </c>
      <c r="Z33">
        <f t="shared" si="6"/>
        <v>1.777631968536147</v>
      </c>
    </row>
    <row r="34" spans="1:26" x14ac:dyDescent="0.2">
      <c r="A34" s="19" t="s">
        <v>42</v>
      </c>
      <c r="B34" s="48">
        <v>0.92479999999999996</v>
      </c>
      <c r="C34" s="48">
        <v>0.53659999999999997</v>
      </c>
      <c r="D34" s="48">
        <v>0.8649</v>
      </c>
      <c r="E34" s="48">
        <v>0.48320000000000002</v>
      </c>
      <c r="F34" s="48">
        <v>1.4666999999999999</v>
      </c>
      <c r="G34" s="43"/>
      <c r="H34" s="43">
        <v>1.1361000000000001</v>
      </c>
      <c r="I34" s="43">
        <v>1.401</v>
      </c>
      <c r="J34" s="43">
        <v>3.6278999999999999</v>
      </c>
      <c r="K34" s="43">
        <v>3.0467</v>
      </c>
      <c r="M34">
        <f t="shared" si="2"/>
        <v>0.92479999999999996</v>
      </c>
      <c r="N34">
        <f t="shared" si="3"/>
        <v>1.1361000000000001</v>
      </c>
      <c r="O34">
        <f t="shared" si="3"/>
        <v>1.401</v>
      </c>
      <c r="P34">
        <f t="shared" si="3"/>
        <v>3.6278999999999999</v>
      </c>
      <c r="Q34">
        <f t="shared" si="3"/>
        <v>3.0467</v>
      </c>
      <c r="S34">
        <f t="shared" si="4"/>
        <v>-1.2454923717059645</v>
      </c>
      <c r="T34">
        <f t="shared" si="4"/>
        <v>-0.87046592806192069</v>
      </c>
      <c r="U34">
        <f t="shared" si="4"/>
        <v>-5.9626549505727322E-2</v>
      </c>
      <c r="V34">
        <f t="shared" si="4"/>
        <v>0.16443020228319635</v>
      </c>
      <c r="W34">
        <f t="shared" si="4"/>
        <v>-0.22263516502964331</v>
      </c>
      <c r="Y34">
        <f t="shared" si="5"/>
        <v>-0.7251949497578708</v>
      </c>
      <c r="Z34">
        <f t="shared" si="6"/>
        <v>-2.9102481373223479E-2</v>
      </c>
    </row>
    <row r="35" spans="1:26" x14ac:dyDescent="0.2">
      <c r="A35" s="19" t="s">
        <v>43</v>
      </c>
      <c r="B35" s="48">
        <v>0.90639999999999998</v>
      </c>
      <c r="C35" s="48">
        <v>0.42049999999999998</v>
      </c>
      <c r="D35" s="48">
        <v>0.63880000000000003</v>
      </c>
      <c r="E35" s="48">
        <v>0.60880000000000001</v>
      </c>
      <c r="F35" s="48">
        <v>1.5266999999999999</v>
      </c>
      <c r="G35" s="43"/>
      <c r="H35" s="43">
        <v>1.1429</v>
      </c>
      <c r="I35" s="43">
        <v>1.4390000000000001</v>
      </c>
      <c r="J35" s="43">
        <v>3.3837999999999999</v>
      </c>
      <c r="K35" s="43">
        <v>2.6968000000000001</v>
      </c>
      <c r="M35">
        <f t="shared" si="2"/>
        <v>0.90639999999999998</v>
      </c>
      <c r="N35">
        <f t="shared" si="3"/>
        <v>1.1429</v>
      </c>
      <c r="O35">
        <f t="shared" si="3"/>
        <v>1.4390000000000001</v>
      </c>
      <c r="P35">
        <f t="shared" si="3"/>
        <v>3.3837999999999999</v>
      </c>
      <c r="Q35">
        <f t="shared" si="3"/>
        <v>2.6968000000000001</v>
      </c>
      <c r="S35">
        <f t="shared" si="4"/>
        <v>-1.2965325936199728</v>
      </c>
      <c r="T35">
        <f t="shared" si="4"/>
        <v>-0.86014569737441138</v>
      </c>
      <c r="U35">
        <f t="shared" si="4"/>
        <v>0</v>
      </c>
      <c r="V35">
        <f t="shared" si="4"/>
        <v>1.468722878696681E-3</v>
      </c>
      <c r="W35">
        <f t="shared" si="4"/>
        <v>-0.30003981948500119</v>
      </c>
      <c r="Y35">
        <f t="shared" si="5"/>
        <v>-0.71889276366479471</v>
      </c>
      <c r="Z35">
        <f t="shared" si="6"/>
        <v>-0.14928554830315224</v>
      </c>
    </row>
    <row r="37" spans="1:26" x14ac:dyDescent="0.2">
      <c r="A37" s="1" t="s">
        <v>86</v>
      </c>
      <c r="B37" s="2">
        <f t="shared" ref="B37:Q37" si="7">MEDIAN(B3:B35)</f>
        <v>1.3737999999999999</v>
      </c>
      <c r="C37" s="2">
        <f t="shared" si="7"/>
        <v>1.2307999999999999</v>
      </c>
      <c r="D37" s="2">
        <f t="shared" si="7"/>
        <v>1.204</v>
      </c>
      <c r="E37" s="2">
        <f t="shared" si="7"/>
        <v>0.64429999999999998</v>
      </c>
      <c r="F37" s="2">
        <f t="shared" si="7"/>
        <v>1.7406999999999999</v>
      </c>
      <c r="G37" s="2"/>
      <c r="H37" s="2">
        <f t="shared" si="7"/>
        <v>1.7096499999999999</v>
      </c>
      <c r="I37" s="2">
        <f t="shared" si="7"/>
        <v>1.4390000000000001</v>
      </c>
      <c r="J37" s="2">
        <f t="shared" si="7"/>
        <v>3.3816000000000002</v>
      </c>
      <c r="K37" s="2">
        <f t="shared" si="7"/>
        <v>4.0530999999999997</v>
      </c>
      <c r="L37" s="2"/>
      <c r="M37" s="2">
        <f t="shared" si="7"/>
        <v>1.3737999999999999</v>
      </c>
      <c r="N37" s="2">
        <f t="shared" si="7"/>
        <v>1.7096499999999999</v>
      </c>
      <c r="O37" s="2">
        <f t="shared" si="7"/>
        <v>1.4390000000000001</v>
      </c>
      <c r="P37" s="2">
        <f t="shared" si="7"/>
        <v>3.3816000000000002</v>
      </c>
      <c r="Q37" s="2">
        <f t="shared" si="7"/>
        <v>4.0530999999999997</v>
      </c>
      <c r="R37" s="2"/>
      <c r="S37" s="2">
        <f>MEDIAN(S3:S35)</f>
        <v>0</v>
      </c>
      <c r="T37" s="2">
        <f>MEDIAN(T3:T35)</f>
        <v>1.6653345369377348E-16</v>
      </c>
      <c r="U37" s="2">
        <f>MEDIAN(U3:U35)</f>
        <v>0</v>
      </c>
      <c r="V37" s="2">
        <f>MEDIAN(V3:V35)</f>
        <v>0</v>
      </c>
      <c r="W37" s="2">
        <f>MEDIAN(W3:W35)</f>
        <v>0</v>
      </c>
      <c r="Y37" s="2">
        <f>MEDIAN(Y3:Y35)</f>
        <v>-0.16337399021798207</v>
      </c>
      <c r="Z37" s="2">
        <f>MEDIAN(Z3:Z35)</f>
        <v>-2.9102481373223479E-2</v>
      </c>
    </row>
    <row r="38" spans="1:26" ht="17" thickBot="1" x14ac:dyDescent="0.25">
      <c r="A38" s="3" t="s">
        <v>87</v>
      </c>
      <c r="B38" s="4">
        <f t="shared" ref="B38:Q38" si="8">QUARTILE(B3:B35,3)-QUARTILE(B3:B35,1)</f>
        <v>0.36049999999999982</v>
      </c>
      <c r="C38" s="4">
        <f t="shared" si="8"/>
        <v>0.6147999999999999</v>
      </c>
      <c r="D38" s="4">
        <f t="shared" si="8"/>
        <v>0.49840000000000007</v>
      </c>
      <c r="E38" s="4">
        <f t="shared" si="8"/>
        <v>0.29039999999999999</v>
      </c>
      <c r="F38" s="4">
        <f t="shared" si="8"/>
        <v>0.96309999999999985</v>
      </c>
      <c r="G38" s="4"/>
      <c r="H38" s="4">
        <f t="shared" si="8"/>
        <v>0.65890000000000026</v>
      </c>
      <c r="I38" s="4">
        <f t="shared" si="8"/>
        <v>0.6373000000000002</v>
      </c>
      <c r="J38" s="4">
        <f t="shared" si="8"/>
        <v>1.4978999999999996</v>
      </c>
      <c r="K38" s="4">
        <f t="shared" si="8"/>
        <v>4.5204000000000004</v>
      </c>
      <c r="L38" s="4"/>
      <c r="M38" s="4">
        <f t="shared" si="8"/>
        <v>0.36049999999999982</v>
      </c>
      <c r="N38" s="4">
        <f t="shared" si="8"/>
        <v>0.65890000000000026</v>
      </c>
      <c r="O38" s="4">
        <f t="shared" si="8"/>
        <v>0.6373000000000002</v>
      </c>
      <c r="P38" s="4">
        <f t="shared" si="8"/>
        <v>1.4978999999999996</v>
      </c>
      <c r="Q38" s="4">
        <f t="shared" si="8"/>
        <v>4.5204000000000004</v>
      </c>
      <c r="R38" s="4"/>
      <c r="S38" s="4">
        <f>QUARTILE(S3:S35,3)-QUARTILE(S3:S35,1)</f>
        <v>1</v>
      </c>
      <c r="T38" s="4">
        <f>QUARTILE(T3:T35,3)-QUARTILE(T3:T35,1)</f>
        <v>0.99999999999999967</v>
      </c>
      <c r="U38" s="4">
        <f>QUARTILE(U3:U35,3)-QUARTILE(U3:U35,1)</f>
        <v>1</v>
      </c>
      <c r="V38" s="4">
        <f>QUARTILE(V3:V35,3)-QUARTILE(V3:V35,1)</f>
        <v>1</v>
      </c>
      <c r="W38" s="4">
        <f>QUARTILE(W3:W35,3)-QUARTILE(W3:W35,1)</f>
        <v>0.99999999999999989</v>
      </c>
      <c r="Y38" s="4">
        <f>QUARTILE(Y3:Y35,3)-QUARTILE(Y3:Y35,1)</f>
        <v>1.1166851729807816</v>
      </c>
      <c r="Z38" s="4">
        <f>QUARTILE(Z3:Z35,3)-QUARTILE(Z3:Z35,1)</f>
        <v>0.77648001069296346</v>
      </c>
    </row>
  </sheetData>
  <sheetProtection sheet="1" objects="1" scenarios="1"/>
  <conditionalFormatting sqref="S3:Z35">
    <cfRule type="colorScale" priority="2">
      <colorScale>
        <cfvo type="num" val="-1"/>
        <cfvo type="num" val="0"/>
        <cfvo type="num" val="1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85"/>
  <sheetViews>
    <sheetView topLeftCell="A33" zoomScale="65" zoomScaleNormal="65" zoomScalePageLayoutView="92" workbookViewId="0">
      <selection activeCell="T25" sqref="T25"/>
    </sheetView>
  </sheetViews>
  <sheetFormatPr baseColWidth="10" defaultRowHeight="16" x14ac:dyDescent="0.2"/>
  <cols>
    <col min="1" max="1" width="18.83203125" customWidth="1"/>
  </cols>
  <sheetData>
    <row r="1" spans="1:5" x14ac:dyDescent="0.2">
      <c r="A1" s="14" t="s">
        <v>139</v>
      </c>
      <c r="B1" s="7" t="s">
        <v>110</v>
      </c>
      <c r="D1" s="18"/>
    </row>
    <row r="2" spans="1:5" x14ac:dyDescent="0.2">
      <c r="B2" s="7" t="s">
        <v>99</v>
      </c>
      <c r="D2" s="18"/>
    </row>
    <row r="3" spans="1:5" x14ac:dyDescent="0.2">
      <c r="A3" t="s">
        <v>67</v>
      </c>
      <c r="B3" s="7">
        <v>1.9453</v>
      </c>
      <c r="D3" s="7"/>
      <c r="E3" s="7"/>
    </row>
    <row r="4" spans="1:5" x14ac:dyDescent="0.2">
      <c r="A4" t="s">
        <v>85</v>
      </c>
      <c r="B4" s="7">
        <v>2.6267999999999998</v>
      </c>
      <c r="D4" s="7"/>
      <c r="E4" s="7"/>
    </row>
    <row r="5" spans="1:5" x14ac:dyDescent="0.2">
      <c r="A5" t="s">
        <v>70</v>
      </c>
      <c r="B5" s="7">
        <v>2.9569000000000001</v>
      </c>
      <c r="D5" s="7"/>
      <c r="E5" s="7"/>
    </row>
    <row r="6" spans="1:5" x14ac:dyDescent="0.2">
      <c r="A6" s="12" t="s">
        <v>120</v>
      </c>
      <c r="B6" s="7">
        <v>3.0297000000000001</v>
      </c>
      <c r="D6" s="7"/>
      <c r="E6" s="7"/>
    </row>
    <row r="7" spans="1:5" x14ac:dyDescent="0.2">
      <c r="A7" t="s">
        <v>69</v>
      </c>
      <c r="B7" s="7">
        <v>3.2871000000000001</v>
      </c>
      <c r="D7" s="7"/>
      <c r="E7" s="7"/>
    </row>
    <row r="8" spans="1:5" x14ac:dyDescent="0.2">
      <c r="A8" s="20" t="s">
        <v>56</v>
      </c>
      <c r="B8" s="7">
        <v>3.3386</v>
      </c>
      <c r="D8" s="7"/>
      <c r="E8" s="7"/>
    </row>
    <row r="9" spans="1:5" x14ac:dyDescent="0.2">
      <c r="A9" t="s">
        <v>82</v>
      </c>
      <c r="B9" s="7">
        <v>3.3433000000000002</v>
      </c>
      <c r="D9" s="7"/>
      <c r="E9" s="7"/>
    </row>
    <row r="10" spans="1:5" x14ac:dyDescent="0.2">
      <c r="A10" t="s">
        <v>57</v>
      </c>
      <c r="B10" s="7">
        <v>3.3517999999999999</v>
      </c>
      <c r="D10" s="7"/>
      <c r="E10" s="7"/>
    </row>
    <row r="11" spans="1:5" x14ac:dyDescent="0.2">
      <c r="A11" s="12" t="s">
        <v>118</v>
      </c>
      <c r="B11" s="7">
        <v>3.5287000000000002</v>
      </c>
      <c r="D11" s="7"/>
      <c r="E11" s="7"/>
    </row>
    <row r="12" spans="1:5" x14ac:dyDescent="0.2">
      <c r="A12" t="s">
        <v>58</v>
      </c>
      <c r="B12" s="7">
        <v>3.5322</v>
      </c>
      <c r="D12" s="7"/>
      <c r="E12" s="7"/>
    </row>
    <row r="13" spans="1:5" x14ac:dyDescent="0.2">
      <c r="A13" t="s">
        <v>80</v>
      </c>
      <c r="B13" s="7">
        <v>3.6111</v>
      </c>
      <c r="D13" s="7"/>
      <c r="E13" s="7"/>
    </row>
    <row r="14" spans="1:5" x14ac:dyDescent="0.2">
      <c r="A14" s="12" t="s">
        <v>119</v>
      </c>
      <c r="B14" s="7">
        <v>3.7658999999999998</v>
      </c>
      <c r="D14" s="7"/>
      <c r="E14" s="7"/>
    </row>
    <row r="15" spans="1:5" x14ac:dyDescent="0.2">
      <c r="A15" s="12" t="s">
        <v>62</v>
      </c>
      <c r="B15" s="7">
        <v>3.8355000000000001</v>
      </c>
      <c r="D15" s="7"/>
      <c r="E15" s="7"/>
    </row>
    <row r="16" spans="1:5" x14ac:dyDescent="0.2">
      <c r="A16" t="s">
        <v>79</v>
      </c>
      <c r="B16" s="7">
        <v>3.9058999999999999</v>
      </c>
      <c r="D16" s="7"/>
      <c r="E16" s="7"/>
    </row>
    <row r="17" spans="1:5" x14ac:dyDescent="0.2">
      <c r="A17" t="s">
        <v>66</v>
      </c>
      <c r="B17" s="7">
        <v>3.9232</v>
      </c>
      <c r="D17" s="7"/>
      <c r="E17" s="7"/>
    </row>
    <row r="18" spans="1:5" x14ac:dyDescent="0.2">
      <c r="A18" t="s">
        <v>81</v>
      </c>
      <c r="B18" s="7">
        <v>3.9912000000000001</v>
      </c>
      <c r="D18" s="7"/>
      <c r="E18" s="7"/>
    </row>
    <row r="19" spans="1:5" x14ac:dyDescent="0.2">
      <c r="A19" s="12" t="s">
        <v>53</v>
      </c>
      <c r="B19" s="7">
        <v>4.0914999999999999</v>
      </c>
      <c r="D19" s="7"/>
      <c r="E19" s="7"/>
    </row>
    <row r="20" spans="1:5" x14ac:dyDescent="0.2">
      <c r="A20" t="s">
        <v>65</v>
      </c>
      <c r="B20" s="7">
        <v>4.1371000000000002</v>
      </c>
      <c r="D20" s="7"/>
      <c r="E20" s="7"/>
    </row>
    <row r="21" spans="1:5" x14ac:dyDescent="0.2">
      <c r="A21" s="31" t="s">
        <v>116</v>
      </c>
      <c r="B21" s="7">
        <v>4.1689999999999996</v>
      </c>
      <c r="D21" s="7"/>
      <c r="E21" s="7"/>
    </row>
    <row r="22" spans="1:5" x14ac:dyDescent="0.2">
      <c r="A22" t="s">
        <v>84</v>
      </c>
      <c r="B22" s="7">
        <v>4.2031999999999998</v>
      </c>
      <c r="D22" s="7"/>
      <c r="E22" s="7"/>
    </row>
    <row r="23" spans="1:5" x14ac:dyDescent="0.2">
      <c r="A23" t="s">
        <v>59</v>
      </c>
      <c r="B23" s="7">
        <v>4.2831999999999999</v>
      </c>
      <c r="D23" s="7"/>
      <c r="E23" s="7"/>
    </row>
    <row r="24" spans="1:5" x14ac:dyDescent="0.2">
      <c r="A24" t="s">
        <v>75</v>
      </c>
      <c r="B24" s="7">
        <v>4.3437999999999999</v>
      </c>
      <c r="D24" s="7"/>
      <c r="E24" s="7"/>
    </row>
    <row r="25" spans="1:5" x14ac:dyDescent="0.2">
      <c r="A25" s="12" t="s">
        <v>121</v>
      </c>
      <c r="B25" s="7">
        <v>4.5022000000000002</v>
      </c>
      <c r="D25" s="7"/>
      <c r="E25" s="7"/>
    </row>
    <row r="26" spans="1:5" x14ac:dyDescent="0.2">
      <c r="A26" t="s">
        <v>61</v>
      </c>
      <c r="B26" s="7">
        <v>4.5627000000000004</v>
      </c>
      <c r="D26" s="7"/>
      <c r="E26" s="7"/>
    </row>
    <row r="27" spans="1:5" x14ac:dyDescent="0.2">
      <c r="A27" t="s">
        <v>55</v>
      </c>
      <c r="B27" s="7">
        <v>4.6608000000000001</v>
      </c>
      <c r="D27" s="7"/>
      <c r="E27" s="7"/>
    </row>
    <row r="28" spans="1:5" x14ac:dyDescent="0.2">
      <c r="A28" t="s">
        <v>60</v>
      </c>
      <c r="B28" s="7">
        <v>4.8212999999999999</v>
      </c>
      <c r="D28" s="7"/>
      <c r="E28" s="7"/>
    </row>
    <row r="29" spans="1:5" x14ac:dyDescent="0.2">
      <c r="A29" t="s">
        <v>73</v>
      </c>
      <c r="B29" s="7">
        <v>4.9885999999999999</v>
      </c>
      <c r="D29" s="7"/>
      <c r="E29" s="7"/>
    </row>
    <row r="30" spans="1:5" x14ac:dyDescent="0.2">
      <c r="A30" s="13" t="s">
        <v>71</v>
      </c>
      <c r="B30" s="7">
        <v>5.2862999999999998</v>
      </c>
      <c r="D30" s="7"/>
      <c r="E30" s="7"/>
    </row>
    <row r="31" spans="1:5" x14ac:dyDescent="0.2">
      <c r="A31" s="12" t="s">
        <v>64</v>
      </c>
      <c r="B31" s="7">
        <v>5.3182999999999998</v>
      </c>
      <c r="D31" s="7"/>
      <c r="E31" s="7"/>
    </row>
    <row r="32" spans="1:5" x14ac:dyDescent="0.2">
      <c r="A32" t="s">
        <v>68</v>
      </c>
      <c r="B32" s="7">
        <v>5.3379000000000003</v>
      </c>
      <c r="D32" s="7"/>
      <c r="E32" s="7"/>
    </row>
    <row r="33" spans="1:7" x14ac:dyDescent="0.2">
      <c r="A33" s="12" t="s">
        <v>117</v>
      </c>
      <c r="B33" s="7">
        <v>5.4874999999999998</v>
      </c>
      <c r="D33" s="7"/>
      <c r="E33" s="7"/>
    </row>
    <row r="34" spans="1:7" x14ac:dyDescent="0.2">
      <c r="A34" t="s">
        <v>77</v>
      </c>
      <c r="B34" s="7">
        <v>5.5205000000000002</v>
      </c>
      <c r="D34" s="7"/>
      <c r="E34" s="7"/>
    </row>
    <row r="35" spans="1:7" x14ac:dyDescent="0.2">
      <c r="A35" t="s">
        <v>76</v>
      </c>
      <c r="B35" s="7">
        <v>5.9542999999999999</v>
      </c>
      <c r="D35" s="7"/>
      <c r="E35" s="7"/>
    </row>
    <row r="36" spans="1:7" x14ac:dyDescent="0.2">
      <c r="B36" s="7"/>
    </row>
    <row r="37" spans="1:7" x14ac:dyDescent="0.2">
      <c r="B37" s="7">
        <v>4.0914999999999999</v>
      </c>
    </row>
    <row r="38" spans="1:7" x14ac:dyDescent="0.2">
      <c r="B38" s="7">
        <v>1.1320999999999999</v>
      </c>
    </row>
    <row r="39" spans="1:7" x14ac:dyDescent="0.2">
      <c r="B39" s="7">
        <v>4.1103454545454543</v>
      </c>
    </row>
    <row r="40" spans="1:7" x14ac:dyDescent="0.2">
      <c r="B40" s="7">
        <f>MEDIAN(B3:B35)</f>
        <v>4.0914999999999999</v>
      </c>
    </row>
    <row r="46" spans="1:7" x14ac:dyDescent="0.2">
      <c r="B46" t="s">
        <v>122</v>
      </c>
    </row>
    <row r="47" spans="1:7" x14ac:dyDescent="0.2">
      <c r="A47" s="14" t="s">
        <v>5</v>
      </c>
      <c r="B47" t="s">
        <v>45</v>
      </c>
      <c r="C47" t="s">
        <v>46</v>
      </c>
      <c r="D47" t="s">
        <v>47</v>
      </c>
      <c r="E47" t="s">
        <v>48</v>
      </c>
      <c r="G47" s="18"/>
    </row>
    <row r="48" spans="1:7" x14ac:dyDescent="0.2">
      <c r="A48" s="16" t="s">
        <v>13</v>
      </c>
      <c r="B48" s="7">
        <v>0.49327427942537272</v>
      </c>
      <c r="C48" s="7">
        <v>6.6311037953739022E-2</v>
      </c>
      <c r="D48" s="7">
        <v>0.1101526059304259</v>
      </c>
      <c r="E48" s="7">
        <v>0.35226569499166249</v>
      </c>
      <c r="F48" s="7"/>
      <c r="G48" s="7"/>
    </row>
    <row r="49" spans="1:7" x14ac:dyDescent="0.2">
      <c r="A49" s="17" t="s">
        <v>29</v>
      </c>
      <c r="B49" s="7">
        <v>0.44666405022636912</v>
      </c>
      <c r="C49" s="7">
        <v>0.43982094876534461</v>
      </c>
      <c r="D49" s="7">
        <v>0.18389364064517508</v>
      </c>
      <c r="E49" s="7">
        <v>0.40319398290348779</v>
      </c>
      <c r="F49" s="7"/>
      <c r="G49" s="7"/>
    </row>
    <row r="50" spans="1:7" x14ac:dyDescent="0.2">
      <c r="A50" s="17" t="s">
        <v>43</v>
      </c>
      <c r="B50" s="7">
        <v>0.24526035437475027</v>
      </c>
      <c r="C50" s="7">
        <v>0.87783048153790888</v>
      </c>
      <c r="D50" s="7">
        <v>0.48382030369216278</v>
      </c>
      <c r="E50" s="7">
        <v>0.49522628919264017</v>
      </c>
      <c r="F50" s="7"/>
      <c r="G50" s="7"/>
    </row>
    <row r="51" spans="1:7" x14ac:dyDescent="0.2">
      <c r="A51" s="17" t="s">
        <v>41</v>
      </c>
      <c r="B51" s="7">
        <v>0.32152945478064138</v>
      </c>
      <c r="C51" s="7">
        <v>0.13985088567086287</v>
      </c>
      <c r="D51" s="7">
        <v>0.24972645941562865</v>
      </c>
      <c r="E51" s="7">
        <v>0.53091392222650136</v>
      </c>
      <c r="F51" s="7"/>
      <c r="G51" s="7"/>
    </row>
    <row r="52" spans="1:7" x14ac:dyDescent="0.2">
      <c r="A52" s="17" t="s">
        <v>32</v>
      </c>
      <c r="B52" s="7">
        <v>0.2275189124455651</v>
      </c>
      <c r="C52" s="7">
        <v>0.13312721466566879</v>
      </c>
      <c r="D52" s="7">
        <v>0.54324608190971757</v>
      </c>
      <c r="E52" s="7">
        <v>0.54366183163182846</v>
      </c>
      <c r="F52" s="7"/>
      <c r="G52" s="7"/>
    </row>
    <row r="53" spans="1:7" x14ac:dyDescent="0.2">
      <c r="A53" s="36" t="s">
        <v>127</v>
      </c>
      <c r="B53" s="7">
        <v>0.31657281942919197</v>
      </c>
      <c r="C53" s="7">
        <v>0.96534472819848005</v>
      </c>
      <c r="D53" s="7">
        <v>0.50424669582359083</v>
      </c>
      <c r="E53" s="7">
        <v>0.56638240135858064</v>
      </c>
      <c r="F53" s="7"/>
      <c r="G53" s="7"/>
    </row>
    <row r="54" spans="1:7" x14ac:dyDescent="0.2">
      <c r="A54" s="17" t="s">
        <v>22</v>
      </c>
      <c r="B54" s="7">
        <v>0.83030375648019894</v>
      </c>
      <c r="C54" s="7">
        <v>0.49926672795207722</v>
      </c>
      <c r="D54" s="7">
        <v>-3.2599704710930995E-2</v>
      </c>
      <c r="E54" s="7">
        <v>0.5836427126848811</v>
      </c>
      <c r="F54" s="7"/>
      <c r="G54" s="7"/>
    </row>
    <row r="55" spans="1:7" x14ac:dyDescent="0.2">
      <c r="A55" s="17" t="s">
        <v>19</v>
      </c>
      <c r="B55" s="7">
        <v>0.49592147275984005</v>
      </c>
      <c r="C55" s="7">
        <v>0.31050510335349263</v>
      </c>
      <c r="D55" s="7">
        <v>-0.12846206821575051</v>
      </c>
      <c r="E55" s="7">
        <v>0.5886458592174233</v>
      </c>
      <c r="F55" s="7"/>
      <c r="G55" s="7"/>
    </row>
    <row r="56" spans="1:7" x14ac:dyDescent="0.2">
      <c r="A56" s="17" t="s">
        <v>20</v>
      </c>
      <c r="B56" s="7">
        <v>0.67738704537413019</v>
      </c>
      <c r="C56" s="7">
        <v>0.43741542344170203</v>
      </c>
      <c r="D56" s="7">
        <v>0.13527744677394998</v>
      </c>
      <c r="E56" s="7">
        <v>0.6124202564192206</v>
      </c>
      <c r="F56" s="7"/>
      <c r="G56" s="7"/>
    </row>
    <row r="57" spans="1:7" x14ac:dyDescent="0.2">
      <c r="A57" s="17" t="s">
        <v>40</v>
      </c>
      <c r="B57" s="7">
        <v>0.28366247353960711</v>
      </c>
      <c r="C57" s="7">
        <v>0.42651563458792929</v>
      </c>
      <c r="D57" s="7">
        <v>0.53008262914630444</v>
      </c>
      <c r="E57" s="7">
        <v>0.68238507724695008</v>
      </c>
      <c r="F57" s="7"/>
      <c r="G57" s="7"/>
    </row>
    <row r="58" spans="1:7" x14ac:dyDescent="0.2">
      <c r="A58" s="17" t="s">
        <v>25</v>
      </c>
      <c r="B58" s="7">
        <v>0.51484359102755806</v>
      </c>
      <c r="C58" s="7">
        <v>0.20932320126495763</v>
      </c>
      <c r="D58" s="7">
        <v>0.16025575768683817</v>
      </c>
      <c r="E58" s="7">
        <v>0.68948184416599123</v>
      </c>
      <c r="F58" s="7"/>
      <c r="G58" s="7"/>
    </row>
    <row r="59" spans="1:7" x14ac:dyDescent="0.2">
      <c r="A59" s="17" t="s">
        <v>18</v>
      </c>
      <c r="B59" s="7">
        <v>6.8813998329627937E-2</v>
      </c>
      <c r="C59" s="7">
        <v>0.47110369780881167</v>
      </c>
      <c r="D59" s="7">
        <v>0.50150187032647453</v>
      </c>
      <c r="E59" s="7">
        <v>0.70271433735916378</v>
      </c>
      <c r="F59" s="7"/>
      <c r="G59" s="7"/>
    </row>
    <row r="60" spans="1:7" x14ac:dyDescent="0.2">
      <c r="A60" s="17" t="s">
        <v>28</v>
      </c>
      <c r="B60" s="7">
        <v>0.62968107755609048</v>
      </c>
      <c r="C60" s="7">
        <v>0.51534767162320128</v>
      </c>
      <c r="D60" s="7">
        <v>0.22048944862688571</v>
      </c>
      <c r="E60" s="7">
        <v>0.70507333817787543</v>
      </c>
      <c r="F60" s="7"/>
      <c r="G60" s="7"/>
    </row>
    <row r="61" spans="1:7" x14ac:dyDescent="0.2">
      <c r="A61" s="17" t="s">
        <v>129</v>
      </c>
      <c r="B61" s="7">
        <v>0.93551747393003359</v>
      </c>
      <c r="C61" s="7">
        <v>1.1991371920112428</v>
      </c>
      <c r="D61" s="7">
        <v>0.28759531455000287</v>
      </c>
      <c r="E61" s="7">
        <v>0.72932152809926443</v>
      </c>
      <c r="F61" s="7"/>
      <c r="G61" s="7"/>
    </row>
    <row r="62" spans="1:7" x14ac:dyDescent="0.2">
      <c r="A62" s="17" t="s">
        <v>17</v>
      </c>
      <c r="B62" s="7">
        <v>0.31966584416767363</v>
      </c>
      <c r="C62" s="7">
        <v>0.42178366490964808</v>
      </c>
      <c r="D62" s="7">
        <v>0.44019503156230616</v>
      </c>
      <c r="E62" s="7">
        <v>0.75621718666418125</v>
      </c>
      <c r="F62" s="7"/>
      <c r="G62" s="7"/>
    </row>
    <row r="63" spans="1:7" x14ac:dyDescent="0.2">
      <c r="A63" s="19" t="s">
        <v>35</v>
      </c>
      <c r="B63" s="7">
        <v>0.85652389771709669</v>
      </c>
      <c r="C63" s="7">
        <v>0.63745237242226083</v>
      </c>
      <c r="D63" s="7">
        <v>0.55118807473398512</v>
      </c>
      <c r="E63" s="7">
        <v>0.75673854215590686</v>
      </c>
      <c r="F63" s="7"/>
      <c r="G63" s="7"/>
    </row>
    <row r="64" spans="1:7" x14ac:dyDescent="0.2">
      <c r="A64" s="17" t="s">
        <v>16</v>
      </c>
      <c r="B64" s="7">
        <v>0.31191553091615493</v>
      </c>
      <c r="C64" s="7">
        <v>0.39391123919548493</v>
      </c>
      <c r="D64" s="7">
        <v>0.41594246004035912</v>
      </c>
      <c r="E64" s="7">
        <v>0.76125560367582312</v>
      </c>
      <c r="F64" s="7"/>
      <c r="G64" s="7"/>
    </row>
    <row r="65" spans="1:7" x14ac:dyDescent="0.2">
      <c r="A65" s="17" t="s">
        <v>39</v>
      </c>
      <c r="B65" s="7">
        <v>0.46099303785636059</v>
      </c>
      <c r="C65" s="7">
        <v>0.71515159145385976</v>
      </c>
      <c r="D65" s="7">
        <v>0.62276515738839955</v>
      </c>
      <c r="E65" s="7">
        <v>0.76430335023780716</v>
      </c>
      <c r="F65" s="7"/>
      <c r="G65" s="7"/>
    </row>
    <row r="66" spans="1:7" x14ac:dyDescent="0.2">
      <c r="A66" s="19" t="s">
        <v>21</v>
      </c>
      <c r="B66" s="7">
        <v>0.80002841828047033</v>
      </c>
      <c r="C66" s="7">
        <v>0.51415721031349126</v>
      </c>
      <c r="D66" s="7">
        <v>-0.10561757830236879</v>
      </c>
      <c r="E66" s="7">
        <v>0.76690072555760225</v>
      </c>
      <c r="F66" s="7"/>
      <c r="G66" s="7"/>
    </row>
    <row r="67" spans="1:7" x14ac:dyDescent="0.2">
      <c r="A67" s="17" t="s">
        <v>130</v>
      </c>
      <c r="B67" s="7">
        <v>0.26156058817028327</v>
      </c>
      <c r="C67" s="7">
        <v>0.89246136061374748</v>
      </c>
      <c r="D67" s="7">
        <v>0.68428090021370602</v>
      </c>
      <c r="E67" s="7">
        <v>0.77662265237525485</v>
      </c>
      <c r="F67" s="7"/>
      <c r="G67" s="7"/>
    </row>
    <row r="68" spans="1:7" x14ac:dyDescent="0.2">
      <c r="A68" s="19" t="s">
        <v>33</v>
      </c>
      <c r="B68" s="7">
        <v>0.72062026165935145</v>
      </c>
      <c r="C68" s="7">
        <v>0.47880654812450102</v>
      </c>
      <c r="D68" s="7">
        <v>0.39287425280510818</v>
      </c>
      <c r="E68" s="7">
        <v>0.77920187850561462</v>
      </c>
      <c r="F68" s="7"/>
      <c r="G68" s="7"/>
    </row>
    <row r="69" spans="1:7" x14ac:dyDescent="0.2">
      <c r="A69" s="17" t="s">
        <v>14</v>
      </c>
      <c r="B69" s="7">
        <v>0.66953116475717034</v>
      </c>
      <c r="C69" s="7">
        <v>0.35443492941670074</v>
      </c>
      <c r="D69" s="7">
        <v>0.4506638580660508</v>
      </c>
      <c r="E69" s="7">
        <v>0.79973712344502956</v>
      </c>
      <c r="F69" s="7"/>
      <c r="G69" s="7"/>
    </row>
    <row r="70" spans="1:7" x14ac:dyDescent="0.2">
      <c r="A70" s="17" t="s">
        <v>11</v>
      </c>
      <c r="B70" s="7">
        <v>0.29645118117832325</v>
      </c>
      <c r="C70" s="7">
        <v>0.80868163923060432</v>
      </c>
      <c r="D70" s="7">
        <v>0.52944521015841628</v>
      </c>
      <c r="E70" s="7">
        <v>0.84517471380824238</v>
      </c>
      <c r="F70" s="7"/>
      <c r="G70" s="7"/>
    </row>
    <row r="71" spans="1:7" x14ac:dyDescent="0.2">
      <c r="A71" s="36" t="s">
        <v>128</v>
      </c>
      <c r="B71" s="7">
        <v>0.14457963041144012</v>
      </c>
      <c r="C71" s="7">
        <v>0.40368146593384102</v>
      </c>
      <c r="D71" s="7">
        <v>0.78908663676081126</v>
      </c>
      <c r="E71" s="7">
        <v>0.86984560041136949</v>
      </c>
      <c r="F71" s="7"/>
      <c r="G71" s="7"/>
    </row>
    <row r="72" spans="1:7" x14ac:dyDescent="0.2">
      <c r="A72" s="17" t="s">
        <v>30</v>
      </c>
      <c r="B72" s="7">
        <v>0.23512226586873067</v>
      </c>
      <c r="C72" s="7">
        <v>0.48147169664227202</v>
      </c>
      <c r="D72" s="7">
        <v>0.57310514595000761</v>
      </c>
      <c r="E72" s="7">
        <v>0.93196615362394608</v>
      </c>
      <c r="F72" s="7"/>
      <c r="G72" s="7"/>
    </row>
    <row r="73" spans="1:7" x14ac:dyDescent="0.2">
      <c r="A73" s="17" t="s">
        <v>27</v>
      </c>
      <c r="B73" s="7">
        <v>0.9989508726418167</v>
      </c>
      <c r="C73" s="7">
        <v>0.76690169740744163</v>
      </c>
      <c r="D73" s="7">
        <v>0.53489398026164581</v>
      </c>
      <c r="E73" s="7">
        <v>0.9549978756718529</v>
      </c>
      <c r="F73" s="7"/>
      <c r="G73" s="7"/>
    </row>
    <row r="74" spans="1:7" x14ac:dyDescent="0.2">
      <c r="A74" s="35" t="s">
        <v>126</v>
      </c>
      <c r="B74" s="7">
        <v>0.40089427600387506</v>
      </c>
      <c r="C74" s="7">
        <v>0.53401376523985233</v>
      </c>
      <c r="D74" s="7">
        <v>0.23217627374133826</v>
      </c>
      <c r="E74" s="7">
        <v>0.96656607583556942</v>
      </c>
      <c r="F74" s="7"/>
      <c r="G74" s="7"/>
    </row>
    <row r="75" spans="1:7" x14ac:dyDescent="0.2">
      <c r="A75" s="17" t="s">
        <v>131</v>
      </c>
      <c r="B75" s="7">
        <v>0.61307273296657061</v>
      </c>
      <c r="C75" s="7">
        <v>0.44422267211951599</v>
      </c>
      <c r="D75" s="7">
        <v>0.47200532581273902</v>
      </c>
      <c r="E75" s="7">
        <v>1.0040412200161564</v>
      </c>
      <c r="F75" s="7"/>
      <c r="G75" s="7"/>
    </row>
    <row r="76" spans="1:7" x14ac:dyDescent="0.2">
      <c r="A76" s="17" t="s">
        <v>15</v>
      </c>
      <c r="B76" s="7">
        <v>0.77027532308786439</v>
      </c>
      <c r="C76" s="7">
        <v>1.7020714768749472</v>
      </c>
      <c r="D76" s="7">
        <v>0.71293384089749867</v>
      </c>
      <c r="E76" s="7">
        <v>1.1417316102801367</v>
      </c>
      <c r="F76" s="7"/>
      <c r="G76" s="7"/>
    </row>
    <row r="77" spans="1:7" x14ac:dyDescent="0.2">
      <c r="A77" s="17" t="s">
        <v>36</v>
      </c>
      <c r="B77" s="7">
        <v>0.83715944563111089</v>
      </c>
      <c r="C77" s="7">
        <v>0.65977981574586253</v>
      </c>
      <c r="D77" s="7">
        <v>1.1784782703938512</v>
      </c>
      <c r="E77" s="7">
        <v>1.2462641022540693</v>
      </c>
      <c r="F77" s="7"/>
      <c r="G77" s="7"/>
    </row>
    <row r="78" spans="1:7" x14ac:dyDescent="0.2">
      <c r="A78" s="17" t="s">
        <v>37</v>
      </c>
      <c r="B78" s="7">
        <v>0.90586805162835227</v>
      </c>
      <c r="C78" s="7">
        <v>0.70983156879942466</v>
      </c>
      <c r="D78" s="7">
        <v>1.2342256491651893</v>
      </c>
      <c r="E78" s="7">
        <v>1.3205455305720941</v>
      </c>
      <c r="F78" s="7"/>
      <c r="G78" s="7"/>
    </row>
    <row r="79" spans="1:7" x14ac:dyDescent="0.2">
      <c r="A79" s="17" t="s">
        <v>26</v>
      </c>
      <c r="B79" s="7">
        <v>1.2400596902877266</v>
      </c>
      <c r="C79" s="7">
        <v>0.27161375489492273</v>
      </c>
      <c r="D79" s="7">
        <v>1.4222487432120832</v>
      </c>
      <c r="E79" s="7">
        <v>2.2894646135802788</v>
      </c>
      <c r="F79" s="7"/>
      <c r="G79" s="7"/>
    </row>
    <row r="80" spans="1:7" x14ac:dyDescent="0.2">
      <c r="A80" s="17" t="s">
        <v>24</v>
      </c>
      <c r="B80" s="7"/>
      <c r="C80" s="7"/>
      <c r="D80" s="7"/>
      <c r="E80" s="7"/>
      <c r="F80" s="7"/>
      <c r="G80" s="7"/>
    </row>
    <row r="81" spans="1:7" x14ac:dyDescent="0.2">
      <c r="B81" s="21"/>
      <c r="C81" s="21"/>
      <c r="D81" s="5"/>
      <c r="E81" s="5"/>
      <c r="F81" s="7"/>
    </row>
    <row r="82" spans="1:7" x14ac:dyDescent="0.2">
      <c r="A82" s="15"/>
      <c r="B82" s="24">
        <f>MEDIAN(B48:B80)</f>
        <v>0.49459787609260641</v>
      </c>
      <c r="C82" s="24">
        <f>MEDIAN(C48:C80)</f>
        <v>0.48013912238338652</v>
      </c>
      <c r="D82" s="24">
        <f>MEDIAN(D48:D80)</f>
        <v>0.4779128147524509</v>
      </c>
      <c r="E82" s="24">
        <f>MEDIAN(E48:E80)</f>
        <v>0.75899707291586505</v>
      </c>
      <c r="F82" s="7"/>
      <c r="G82" s="7"/>
    </row>
    <row r="83" spans="1:7" x14ac:dyDescent="0.2">
      <c r="A83" s="15" t="s">
        <v>113</v>
      </c>
      <c r="B83" s="24">
        <f>QUARTILE(B48:B80,3)-QUARTILE(B48:B80,1)</f>
        <v>0.46966415340431883</v>
      </c>
      <c r="C83" s="24">
        <f>QUARTILE(C48:C80,3)-QUARTILE(C48:C80,1)</f>
        <v>0.30992266521378142</v>
      </c>
      <c r="D83" s="24">
        <f>QUARTILE(D48:D80,3)-QUARTILE(D48:D80,1)</f>
        <v>0.32741277507526567</v>
      </c>
      <c r="E83" s="24">
        <f>QUARTILE(E48:E80,3)-QUARTILE(E48:E80,1)</f>
        <v>0.27889908159574228</v>
      </c>
      <c r="F83" s="7"/>
    </row>
    <row r="84" spans="1:7" x14ac:dyDescent="0.2">
      <c r="B84" s="7">
        <f>MIN(B48:B80)</f>
        <v>6.8813998329627937E-2</v>
      </c>
      <c r="C84" s="7">
        <f>MIN(C48:C80)</f>
        <v>6.6311037953739022E-2</v>
      </c>
      <c r="D84" s="7">
        <f>MIN(D48:D80)</f>
        <v>-0.12846206821575051</v>
      </c>
      <c r="E84" s="7">
        <f>MIN(E48:E80)</f>
        <v>0.35226569499166249</v>
      </c>
    </row>
    <row r="85" spans="1:7" x14ac:dyDescent="0.2">
      <c r="B85" s="7">
        <f>MAX(B48:B80)</f>
        <v>1.2400596902877266</v>
      </c>
      <c r="C85" s="7">
        <f>MAX(C48:C80)</f>
        <v>1.7020714768749472</v>
      </c>
      <c r="D85" s="7">
        <f>MAX(D48:D80)</f>
        <v>1.4222487432120832</v>
      </c>
      <c r="E85" s="7">
        <f>MAX(E48:E80)</f>
        <v>2.2894646135802788</v>
      </c>
    </row>
  </sheetData>
  <sheetProtection sheet="1"/>
  <sortState ref="A48:G80">
    <sortCondition ref="E48:E80"/>
  </sortState>
  <pageMargins left="0.7" right="0.7" top="0.75" bottom="0.75" header="0.3" footer="0.3"/>
  <pageSetup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109EC-C0A0-A847-B3E8-5D39982ED50D}">
  <dimension ref="A1:AG139"/>
  <sheetViews>
    <sheetView tabSelected="1" zoomScale="78" zoomScaleNormal="78" zoomScalePageLayoutView="72" workbookViewId="0">
      <selection activeCell="C1" sqref="C1"/>
    </sheetView>
  </sheetViews>
  <sheetFormatPr baseColWidth="10" defaultRowHeight="16" x14ac:dyDescent="0.2"/>
  <cols>
    <col min="4" max="8" width="10.83203125" customWidth="1"/>
    <col min="9" max="10" width="10.83203125" style="13" customWidth="1"/>
    <col min="11" max="12" width="10.83203125" style="6" customWidth="1"/>
    <col min="16" max="16" width="10.83203125" style="11"/>
  </cols>
  <sheetData>
    <row r="1" spans="1:33" x14ac:dyDescent="0.2">
      <c r="A1" s="40"/>
      <c r="B1" s="40"/>
      <c r="C1" s="6" t="s">
        <v>103</v>
      </c>
      <c r="D1" s="19" t="s">
        <v>110</v>
      </c>
      <c r="E1" s="19" t="s">
        <v>110</v>
      </c>
      <c r="F1" s="19" t="s">
        <v>110</v>
      </c>
      <c r="G1" s="19" t="s">
        <v>110</v>
      </c>
      <c r="H1" s="19" t="s">
        <v>111</v>
      </c>
      <c r="I1" s="19" t="s">
        <v>138</v>
      </c>
      <c r="J1" s="19"/>
      <c r="K1" s="19"/>
      <c r="L1" s="19"/>
      <c r="M1" s="40"/>
      <c r="N1" s="40"/>
      <c r="O1" s="19" t="s">
        <v>105</v>
      </c>
      <c r="P1" s="19" t="s">
        <v>106</v>
      </c>
      <c r="Q1" s="13"/>
      <c r="U1" s="37"/>
      <c r="V1" s="6"/>
      <c r="W1" s="6"/>
      <c r="X1" s="32"/>
    </row>
    <row r="2" spans="1:33" x14ac:dyDescent="0.2">
      <c r="A2" s="9" t="s">
        <v>5</v>
      </c>
      <c r="B2" s="9"/>
      <c r="C2" s="11"/>
      <c r="D2" s="41" t="s">
        <v>114</v>
      </c>
      <c r="E2" s="41" t="s">
        <v>99</v>
      </c>
      <c r="F2" s="41" t="s">
        <v>112</v>
      </c>
      <c r="G2" s="41" t="s">
        <v>107</v>
      </c>
      <c r="H2" s="41" t="s">
        <v>98</v>
      </c>
      <c r="I2" s="11" t="s">
        <v>45</v>
      </c>
      <c r="J2" s="11" t="s">
        <v>46</v>
      </c>
      <c r="K2" s="11" t="s">
        <v>47</v>
      </c>
      <c r="L2" s="11" t="s">
        <v>48</v>
      </c>
      <c r="M2" s="19"/>
      <c r="N2" s="19"/>
      <c r="O2" s="19" t="s">
        <v>136</v>
      </c>
      <c r="P2" s="19" t="s">
        <v>137</v>
      </c>
      <c r="Q2" s="47" t="s">
        <v>132</v>
      </c>
      <c r="R2" s="25" t="s">
        <v>133</v>
      </c>
      <c r="S2" s="25" t="s">
        <v>134</v>
      </c>
      <c r="T2" s="25" t="s">
        <v>135</v>
      </c>
      <c r="U2" s="37"/>
      <c r="V2" s="6"/>
      <c r="W2" s="6"/>
      <c r="X2" s="32"/>
      <c r="Y2" s="6"/>
      <c r="Z2" s="6"/>
      <c r="AA2" s="6"/>
      <c r="AB2" s="6"/>
      <c r="AC2" s="6"/>
      <c r="AD2" s="6"/>
      <c r="AE2" s="6"/>
      <c r="AF2" s="6"/>
      <c r="AG2" s="6"/>
    </row>
    <row r="3" spans="1:33" x14ac:dyDescent="0.2">
      <c r="A3" s="19" t="s">
        <v>11</v>
      </c>
      <c r="B3" s="42" t="s">
        <v>53</v>
      </c>
      <c r="C3" s="2">
        <v>-0.11577488454789198</v>
      </c>
      <c r="D3" s="43">
        <v>0.76519999999999999</v>
      </c>
      <c r="E3" s="43">
        <v>4.0914999999999999</v>
      </c>
      <c r="F3" s="43">
        <v>-6.1999999999999998E-3</v>
      </c>
      <c r="G3" s="43">
        <v>-1.6500000000000001E-2</v>
      </c>
      <c r="H3" s="43">
        <v>0.379</v>
      </c>
      <c r="I3" s="2">
        <v>0.29645118117832325</v>
      </c>
      <c r="J3" s="2">
        <v>0.80868163923060432</v>
      </c>
      <c r="K3" s="2">
        <v>0.52944521015841628</v>
      </c>
      <c r="L3" s="2">
        <v>0.84517471380824238</v>
      </c>
      <c r="M3" s="22"/>
      <c r="N3" s="22"/>
      <c r="O3" s="23">
        <f t="shared" ref="O3:O35" si="0">(E3-E$37)/E$38</f>
        <v>0</v>
      </c>
      <c r="P3" s="26">
        <f t="shared" ref="P3:P15" si="1">(H3-H$37)/H$38</f>
        <v>-4.4207317073170591E-2</v>
      </c>
      <c r="Q3" s="23">
        <f t="shared" ref="Q3:Q15" si="2">(I3-I$37)/I$38</f>
        <v>-0.42189018147975416</v>
      </c>
      <c r="R3" s="23">
        <f t="shared" ref="R3:R15" si="3">(J3-J$37)/J$38</f>
        <v>1.0600790252645531</v>
      </c>
      <c r="S3" s="23">
        <f t="shared" ref="S3:S15" si="4">(K3-K$37)/K$38</f>
        <v>0.15739274496579772</v>
      </c>
      <c r="T3" s="23">
        <f t="shared" ref="T3:T15" si="5">(L3-L$37)/L$38</f>
        <v>0.30899220033033248</v>
      </c>
      <c r="U3" s="38"/>
      <c r="V3" s="22"/>
      <c r="W3" s="22"/>
      <c r="X3" s="5"/>
      <c r="Y3" s="6"/>
      <c r="Z3" s="6"/>
      <c r="AA3" s="6"/>
      <c r="AB3" s="6"/>
      <c r="AC3" s="6"/>
      <c r="AD3" s="6"/>
      <c r="AE3" s="6"/>
      <c r="AF3" s="6"/>
      <c r="AG3" s="6"/>
    </row>
    <row r="4" spans="1:33" x14ac:dyDescent="0.2">
      <c r="A4" s="19" t="s">
        <v>12</v>
      </c>
      <c r="B4" s="42" t="s">
        <v>54</v>
      </c>
      <c r="C4" s="2">
        <v>-5.5737235865758489E-2</v>
      </c>
      <c r="D4" s="43">
        <v>1.2430000000000001</v>
      </c>
      <c r="E4" s="43">
        <v>3.7658999999999998</v>
      </c>
      <c r="F4" s="43">
        <v>-7.1000000000000004E-3</v>
      </c>
      <c r="G4" s="43">
        <v>-1.9199999999999998E-2</v>
      </c>
      <c r="H4" s="43">
        <v>0.35780000000000001</v>
      </c>
      <c r="I4" s="2">
        <v>0.26156058817028327</v>
      </c>
      <c r="J4" s="2">
        <v>0.89246136061374748</v>
      </c>
      <c r="K4" s="2">
        <v>0.68428090021370602</v>
      </c>
      <c r="L4" s="2">
        <v>0.77662265237525485</v>
      </c>
      <c r="M4" s="22"/>
      <c r="N4" s="22"/>
      <c r="O4" s="23">
        <f t="shared" si="0"/>
        <v>-0.28760710184612681</v>
      </c>
      <c r="P4" s="26">
        <f t="shared" si="1"/>
        <v>-0.17347560975609738</v>
      </c>
      <c r="Q4" s="23">
        <f t="shared" si="2"/>
        <v>-0.49617856979966024</v>
      </c>
      <c r="R4" s="23">
        <f t="shared" si="3"/>
        <v>1.3304036280984657</v>
      </c>
      <c r="S4" s="23">
        <f t="shared" si="4"/>
        <v>0.63029942986743637</v>
      </c>
      <c r="T4" s="23">
        <f t="shared" si="5"/>
        <v>6.3196979203171674E-2</v>
      </c>
      <c r="U4" s="38"/>
      <c r="V4" s="22"/>
      <c r="W4" s="22"/>
      <c r="X4" s="33"/>
      <c r="Y4" s="29"/>
      <c r="Z4" s="29"/>
      <c r="AA4" s="29"/>
      <c r="AB4" s="29"/>
      <c r="AC4" s="29"/>
      <c r="AD4" s="29"/>
      <c r="AE4" s="29"/>
      <c r="AF4" s="29"/>
      <c r="AG4" s="6"/>
    </row>
    <row r="5" spans="1:33" x14ac:dyDescent="0.2">
      <c r="A5" s="19" t="s">
        <v>13</v>
      </c>
      <c r="B5" s="11" t="s">
        <v>84</v>
      </c>
      <c r="C5" s="2">
        <v>0.83797520149258253</v>
      </c>
      <c r="D5" s="43">
        <v>1.2737000000000001</v>
      </c>
      <c r="E5" s="43">
        <v>4.2031999999999998</v>
      </c>
      <c r="F5" s="43">
        <v>-1.03E-2</v>
      </c>
      <c r="G5" s="43">
        <v>-3.2300000000000002E-2</v>
      </c>
      <c r="H5" s="23">
        <v>0.48</v>
      </c>
      <c r="I5" s="2">
        <v>0.49327427942537272</v>
      </c>
      <c r="J5" s="2">
        <v>6.6311037953739022E-2</v>
      </c>
      <c r="K5" s="2">
        <v>0.1101526059304259</v>
      </c>
      <c r="L5" s="2">
        <v>0.35226569499166249</v>
      </c>
      <c r="M5" s="22"/>
      <c r="N5" s="22"/>
      <c r="O5" s="23">
        <f t="shared" si="0"/>
        <v>9.8666195565762671E-2</v>
      </c>
      <c r="P5" s="26">
        <f t="shared" si="1"/>
        <v>0.57164634146341453</v>
      </c>
      <c r="Q5" s="23">
        <f t="shared" si="2"/>
        <v>-2.8181768986194123E-3</v>
      </c>
      <c r="R5" s="23">
        <f t="shared" si="3"/>
        <v>-1.3352624085889078</v>
      </c>
      <c r="S5" s="23">
        <f t="shared" si="4"/>
        <v>-1.1232310918151689</v>
      </c>
      <c r="T5" s="23">
        <f t="shared" si="5"/>
        <v>-1.4583460640926391</v>
      </c>
      <c r="U5" s="38"/>
      <c r="V5" s="22"/>
      <c r="W5" s="22"/>
      <c r="X5" s="30"/>
      <c r="Y5" s="8"/>
      <c r="Z5" s="8"/>
      <c r="AA5" s="8"/>
      <c r="AB5" s="8"/>
      <c r="AC5" s="8"/>
      <c r="AD5" s="8"/>
      <c r="AE5" s="8"/>
      <c r="AF5" s="8"/>
      <c r="AG5" s="6"/>
    </row>
    <row r="6" spans="1:33" x14ac:dyDescent="0.2">
      <c r="A6" s="19" t="s">
        <v>14</v>
      </c>
      <c r="B6" s="11" t="s">
        <v>55</v>
      </c>
      <c r="C6" s="2">
        <v>-0.15468570381913804</v>
      </c>
      <c r="D6" s="43">
        <v>0.67449999999999999</v>
      </c>
      <c r="E6" s="43">
        <v>4.6608000000000001</v>
      </c>
      <c r="F6" s="43">
        <v>-1.5E-3</v>
      </c>
      <c r="G6" s="43">
        <v>-3.3E-3</v>
      </c>
      <c r="H6" s="43">
        <v>0.48120000000000002</v>
      </c>
      <c r="I6" s="2">
        <v>0.66953116475717034</v>
      </c>
      <c r="J6" s="2">
        <v>0.35443492941670074</v>
      </c>
      <c r="K6" s="2">
        <v>0.4506638580660508</v>
      </c>
      <c r="L6" s="2">
        <v>0.79973712344502956</v>
      </c>
      <c r="M6" s="22"/>
      <c r="N6" s="22"/>
      <c r="O6" s="23">
        <f t="shared" si="0"/>
        <v>0.50287077113329226</v>
      </c>
      <c r="P6" s="26">
        <f t="shared" si="1"/>
        <v>0.57896341463414647</v>
      </c>
      <c r="Q6" s="23">
        <f t="shared" si="2"/>
        <v>0.37246463754275377</v>
      </c>
      <c r="R6" s="23">
        <f t="shared" si="3"/>
        <v>-0.40559858014894246</v>
      </c>
      <c r="S6" s="23">
        <f t="shared" si="4"/>
        <v>-8.3225086987323879E-2</v>
      </c>
      <c r="T6" s="23">
        <f t="shared" si="5"/>
        <v>0.14607452378855901</v>
      </c>
      <c r="U6" s="38"/>
      <c r="V6" s="22"/>
      <c r="W6" s="22"/>
      <c r="X6" s="30"/>
      <c r="Y6" s="8"/>
      <c r="Z6" s="8"/>
      <c r="AA6" s="8"/>
      <c r="AB6" s="8"/>
      <c r="AC6" s="8"/>
      <c r="AD6" s="8"/>
      <c r="AE6" s="8"/>
      <c r="AF6" s="8"/>
      <c r="AG6" s="6"/>
    </row>
    <row r="7" spans="1:33" x14ac:dyDescent="0.2">
      <c r="A7" s="19" t="s">
        <v>15</v>
      </c>
      <c r="B7" s="42" t="s">
        <v>64</v>
      </c>
      <c r="C7" s="2">
        <v>0.24173409538229226</v>
      </c>
      <c r="D7" s="43">
        <v>1.9497</v>
      </c>
      <c r="E7" s="43">
        <v>5.3182999999999998</v>
      </c>
      <c r="F7" s="43">
        <v>-4.7000000000000002E-3</v>
      </c>
      <c r="G7" s="43">
        <v>-2.2700000000000001E-2</v>
      </c>
      <c r="H7" s="43">
        <v>0.53979999999999995</v>
      </c>
      <c r="I7" s="2">
        <v>0.77027532308786439</v>
      </c>
      <c r="J7" s="2">
        <v>1.7020714768749472</v>
      </c>
      <c r="K7" s="2">
        <v>0.71293384089749867</v>
      </c>
      <c r="L7" s="2">
        <v>1.1417316102801367</v>
      </c>
      <c r="M7" s="22"/>
      <c r="N7" s="22"/>
      <c r="O7" s="23">
        <f t="shared" si="0"/>
        <v>1.0836498542531579</v>
      </c>
      <c r="P7" s="26">
        <f t="shared" si="1"/>
        <v>0.9362804878048776</v>
      </c>
      <c r="Q7" s="23">
        <f t="shared" si="2"/>
        <v>0.58696718707832929</v>
      </c>
      <c r="R7" s="23">
        <f t="shared" si="3"/>
        <v>3.942700846511773</v>
      </c>
      <c r="S7" s="23">
        <f t="shared" si="4"/>
        <v>0.71781263297078468</v>
      </c>
      <c r="T7" s="23">
        <f t="shared" si="5"/>
        <v>1.3723047604690088</v>
      </c>
      <c r="U7" s="38"/>
      <c r="V7" s="22"/>
      <c r="W7" s="22"/>
      <c r="X7" s="30"/>
      <c r="Y7" s="8"/>
      <c r="Z7" s="8"/>
      <c r="AA7" s="8"/>
      <c r="AB7" s="8"/>
      <c r="AC7" s="8"/>
      <c r="AD7" s="8"/>
      <c r="AE7" s="8"/>
      <c r="AF7" s="8"/>
      <c r="AG7" s="6"/>
    </row>
    <row r="8" spans="1:33" x14ac:dyDescent="0.2">
      <c r="A8" s="19" t="s">
        <v>16</v>
      </c>
      <c r="B8" s="44" t="s">
        <v>56</v>
      </c>
      <c r="C8" s="2">
        <v>-0.24680249199036858</v>
      </c>
      <c r="D8" s="43">
        <v>1.0170999999999999</v>
      </c>
      <c r="E8" s="43">
        <v>3.3386</v>
      </c>
      <c r="F8" s="43">
        <v>-5.3E-3</v>
      </c>
      <c r="G8" s="43">
        <v>-1.26E-2</v>
      </c>
      <c r="H8" s="23">
        <v>0.31</v>
      </c>
      <c r="I8" s="2">
        <v>0.31191553091615493</v>
      </c>
      <c r="J8" s="2">
        <v>0.39391123919548493</v>
      </c>
      <c r="K8" s="2">
        <v>0.41594246004035912</v>
      </c>
      <c r="L8" s="2">
        <v>0.76125560367582312</v>
      </c>
      <c r="M8" s="22"/>
      <c r="N8" s="22"/>
      <c r="O8" s="23">
        <f t="shared" si="0"/>
        <v>-0.66504725730942493</v>
      </c>
      <c r="P8" s="26">
        <f t="shared" si="1"/>
        <v>-0.4649390243902437</v>
      </c>
      <c r="Q8" s="23">
        <f t="shared" si="2"/>
        <v>-0.38896378157092631</v>
      </c>
      <c r="R8" s="23">
        <f t="shared" si="3"/>
        <v>-0.27822386958508666</v>
      </c>
      <c r="S8" s="23">
        <f t="shared" si="4"/>
        <v>-0.18927286724791367</v>
      </c>
      <c r="T8" s="23">
        <f t="shared" si="5"/>
        <v>8.0980215031032799E-3</v>
      </c>
      <c r="U8" s="38"/>
      <c r="V8" s="22"/>
      <c r="W8" s="22"/>
      <c r="X8" s="30"/>
      <c r="Y8" s="8"/>
      <c r="Z8" s="8"/>
      <c r="AA8" s="8"/>
      <c r="AB8" s="8"/>
      <c r="AC8" s="8"/>
      <c r="AD8" s="8"/>
      <c r="AE8" s="8"/>
      <c r="AF8" s="8"/>
      <c r="AG8" s="6"/>
    </row>
    <row r="9" spans="1:33" x14ac:dyDescent="0.2">
      <c r="A9" s="19" t="s">
        <v>17</v>
      </c>
      <c r="B9" s="11" t="s">
        <v>57</v>
      </c>
      <c r="C9" s="2">
        <v>-0.12149459505575691</v>
      </c>
      <c r="D9" s="43">
        <v>1.1213</v>
      </c>
      <c r="E9" s="43">
        <v>3.3517999999999999</v>
      </c>
      <c r="F9" s="43">
        <v>-5.8999999999999999E-3</v>
      </c>
      <c r="G9" s="43">
        <v>-1.35E-2</v>
      </c>
      <c r="H9" s="43">
        <v>0.316</v>
      </c>
      <c r="I9" s="2">
        <v>0.31966584416767363</v>
      </c>
      <c r="J9" s="2">
        <v>0.42178366490964808</v>
      </c>
      <c r="K9" s="2">
        <v>0.44019503156230616</v>
      </c>
      <c r="L9" s="2">
        <v>0.75621718666418125</v>
      </c>
      <c r="M9" s="22"/>
      <c r="N9" s="22"/>
      <c r="O9" s="23">
        <f t="shared" si="0"/>
        <v>-0.65338750993728478</v>
      </c>
      <c r="P9" s="26">
        <f t="shared" si="1"/>
        <v>-0.42835365853658514</v>
      </c>
      <c r="Q9" s="23">
        <f t="shared" si="2"/>
        <v>-0.3724619617165873</v>
      </c>
      <c r="R9" s="23">
        <f t="shared" si="3"/>
        <v>-0.18829038345254759</v>
      </c>
      <c r="S9" s="23">
        <f t="shared" si="4"/>
        <v>-0.11519948536361836</v>
      </c>
      <c r="T9" s="23">
        <f t="shared" si="5"/>
        <v>-9.9673553450892113E-3</v>
      </c>
      <c r="U9" s="38"/>
      <c r="V9" s="22"/>
      <c r="W9" s="22"/>
      <c r="X9" s="30"/>
      <c r="Y9" s="8"/>
      <c r="Z9" s="8"/>
      <c r="AA9" s="8"/>
      <c r="AB9" s="8"/>
      <c r="AC9" s="8"/>
      <c r="AD9" s="8"/>
      <c r="AE9" s="8"/>
      <c r="AF9" s="8"/>
      <c r="AG9" s="6"/>
    </row>
    <row r="10" spans="1:33" x14ac:dyDescent="0.2">
      <c r="A10" s="19" t="s">
        <v>18</v>
      </c>
      <c r="B10" s="11" t="s">
        <v>58</v>
      </c>
      <c r="C10" s="2">
        <v>-0.55263530811678674</v>
      </c>
      <c r="D10" s="43">
        <v>1.1053999999999999</v>
      </c>
      <c r="E10" s="43">
        <v>3.5322</v>
      </c>
      <c r="F10" s="43">
        <v>-7.6E-3</v>
      </c>
      <c r="G10" s="43">
        <v>-1.6500000000000001E-2</v>
      </c>
      <c r="H10" s="43">
        <v>0.31819999999999998</v>
      </c>
      <c r="I10" s="2">
        <v>6.8813998329627937E-2</v>
      </c>
      <c r="J10" s="2">
        <v>0.47110369780881167</v>
      </c>
      <c r="K10" s="2">
        <v>0.50150187032647453</v>
      </c>
      <c r="L10" s="2">
        <v>0.70271433735916378</v>
      </c>
      <c r="M10" s="22"/>
      <c r="N10" s="22"/>
      <c r="O10" s="23">
        <f t="shared" si="0"/>
        <v>-0.49403762918470095</v>
      </c>
      <c r="P10" s="26">
        <f t="shared" si="1"/>
        <v>-0.41493902439024383</v>
      </c>
      <c r="Q10" s="23">
        <f t="shared" si="2"/>
        <v>-0.90657095006447042</v>
      </c>
      <c r="R10" s="23">
        <f t="shared" si="3"/>
        <v>-2.9153803799222961E-2</v>
      </c>
      <c r="S10" s="23">
        <f t="shared" si="4"/>
        <v>7.2046839249326713E-2</v>
      </c>
      <c r="T10" s="23">
        <f t="shared" si="5"/>
        <v>-0.20180323016725377</v>
      </c>
      <c r="U10" s="38"/>
      <c r="V10" s="22"/>
      <c r="W10" s="22"/>
      <c r="X10" s="30"/>
      <c r="Y10" s="8"/>
      <c r="Z10" s="8"/>
      <c r="AA10" s="8"/>
      <c r="AB10" s="8"/>
      <c r="AC10" s="8"/>
      <c r="AD10" s="8"/>
      <c r="AE10" s="8"/>
      <c r="AF10" s="8"/>
      <c r="AG10" s="6"/>
    </row>
    <row r="11" spans="1:33" x14ac:dyDescent="0.2">
      <c r="A11" s="19" t="s">
        <v>19</v>
      </c>
      <c r="B11" s="11" t="s">
        <v>59</v>
      </c>
      <c r="C11" s="2">
        <v>0.21275278963467237</v>
      </c>
      <c r="D11" s="43">
        <v>1.4061999999999999</v>
      </c>
      <c r="E11" s="43">
        <v>4.2831999999999999</v>
      </c>
      <c r="F11" s="43">
        <v>-3.8999999999999998E-3</v>
      </c>
      <c r="G11" s="43">
        <v>-2.07E-2</v>
      </c>
      <c r="H11" s="43">
        <v>0.40820000000000001</v>
      </c>
      <c r="I11" s="2">
        <v>0.49592147275984005</v>
      </c>
      <c r="J11" s="2">
        <v>0.31050510335349263</v>
      </c>
      <c r="K11" s="2">
        <v>-0.12846206821575051</v>
      </c>
      <c r="L11" s="2">
        <v>0.5886458592174233</v>
      </c>
      <c r="M11" s="22"/>
      <c r="N11" s="22"/>
      <c r="O11" s="23">
        <f t="shared" si="0"/>
        <v>0.16933133115449164</v>
      </c>
      <c r="P11" s="26">
        <f t="shared" si="1"/>
        <v>0.13384146341463427</v>
      </c>
      <c r="Q11" s="23">
        <f t="shared" si="2"/>
        <v>2.8181768986192944E-3</v>
      </c>
      <c r="R11" s="23">
        <f t="shared" si="3"/>
        <v>-0.54734305705870889</v>
      </c>
      <c r="S11" s="23">
        <f t="shared" si="4"/>
        <v>-1.8520196190536791</v>
      </c>
      <c r="T11" s="23">
        <f t="shared" si="5"/>
        <v>-0.61079876177348569</v>
      </c>
      <c r="U11" s="38"/>
      <c r="V11" s="22"/>
      <c r="W11" s="22"/>
      <c r="X11" s="30"/>
      <c r="Y11" s="8"/>
      <c r="Z11" s="8"/>
      <c r="AA11" s="8"/>
      <c r="AB11" s="8"/>
      <c r="AC11" s="8"/>
      <c r="AD11" s="8"/>
      <c r="AE11" s="8"/>
      <c r="AF11" s="8"/>
      <c r="AG11" s="6"/>
    </row>
    <row r="12" spans="1:33" x14ac:dyDescent="0.2">
      <c r="A12" s="19" t="s">
        <v>20</v>
      </c>
      <c r="B12" s="11" t="s">
        <v>61</v>
      </c>
      <c r="C12" s="2">
        <v>-0.36013509560891033</v>
      </c>
      <c r="D12" s="43">
        <v>2.6503999999999999</v>
      </c>
      <c r="E12" s="43">
        <v>4.5627000000000004</v>
      </c>
      <c r="F12" s="43">
        <v>-1.2E-2</v>
      </c>
      <c r="G12" s="43">
        <v>-3.4000000000000002E-2</v>
      </c>
      <c r="H12" s="43">
        <v>0.48299999999999998</v>
      </c>
      <c r="I12" s="2">
        <v>0.67738704537413019</v>
      </c>
      <c r="J12" s="2">
        <v>0.43741542344170203</v>
      </c>
      <c r="K12" s="2">
        <v>0.13527744677394998</v>
      </c>
      <c r="L12" s="2">
        <v>0.6124202564192206</v>
      </c>
      <c r="M12" s="22"/>
      <c r="N12" s="22"/>
      <c r="O12" s="23">
        <f t="shared" si="0"/>
        <v>0.41621764861761379</v>
      </c>
      <c r="P12" s="26">
        <f t="shared" si="1"/>
        <v>0.58993902439024382</v>
      </c>
      <c r="Q12" s="23">
        <f t="shared" si="2"/>
        <v>0.38919122942765111</v>
      </c>
      <c r="R12" s="23">
        <f t="shared" si="3"/>
        <v>-0.1378527734078891</v>
      </c>
      <c r="S12" s="23">
        <f t="shared" si="4"/>
        <v>-1.0464935826029875</v>
      </c>
      <c r="T12" s="23">
        <f t="shared" si="5"/>
        <v>-0.52555503466699871</v>
      </c>
      <c r="U12" s="38"/>
      <c r="V12" s="22"/>
      <c r="W12" s="22"/>
      <c r="X12" s="30"/>
      <c r="Y12" s="8"/>
      <c r="Z12" s="8"/>
      <c r="AA12" s="8"/>
      <c r="AB12" s="8"/>
      <c r="AC12" s="8"/>
      <c r="AD12" s="8"/>
      <c r="AE12" s="8"/>
      <c r="AF12" s="8"/>
      <c r="AG12" s="6"/>
    </row>
    <row r="13" spans="1:33" x14ac:dyDescent="0.2">
      <c r="A13" s="19" t="s">
        <v>21</v>
      </c>
      <c r="B13" s="11" t="s">
        <v>60</v>
      </c>
      <c r="C13" s="2">
        <v>2.1849983017817542E-2</v>
      </c>
      <c r="D13" s="43">
        <v>1.9096</v>
      </c>
      <c r="E13" s="43">
        <v>4.8212999999999999</v>
      </c>
      <c r="F13" s="43">
        <v>-5.1000000000000004E-3</v>
      </c>
      <c r="G13" s="43">
        <v>-2.1600000000000001E-2</v>
      </c>
      <c r="H13" s="43">
        <v>0.46329999999999999</v>
      </c>
      <c r="I13" s="2">
        <v>0.80002841828047033</v>
      </c>
      <c r="J13" s="2">
        <v>0.51415721031349126</v>
      </c>
      <c r="K13" s="2">
        <v>-0.10561757830236879</v>
      </c>
      <c r="L13" s="2">
        <v>0.76690072555760225</v>
      </c>
      <c r="M13" s="22"/>
      <c r="N13" s="22"/>
      <c r="O13" s="23">
        <f t="shared" si="0"/>
        <v>0.64464269940817953</v>
      </c>
      <c r="P13" s="26">
        <f t="shared" si="1"/>
        <v>0.46981707317073168</v>
      </c>
      <c r="Q13" s="23">
        <f t="shared" si="2"/>
        <v>0.65031691257247926</v>
      </c>
      <c r="R13" s="23">
        <f t="shared" si="3"/>
        <v>0.10976314980590214</v>
      </c>
      <c r="S13" s="23">
        <f t="shared" si="4"/>
        <v>-1.782246868408472</v>
      </c>
      <c r="T13" s="23">
        <f t="shared" si="5"/>
        <v>2.8338754636680241E-2</v>
      </c>
      <c r="U13" s="38"/>
      <c r="V13" s="22"/>
      <c r="W13" s="22"/>
      <c r="X13" s="30"/>
      <c r="Y13" s="8"/>
      <c r="Z13" s="8"/>
      <c r="AA13" s="8"/>
      <c r="AB13" s="8"/>
      <c r="AC13" s="8"/>
      <c r="AD13" s="8"/>
      <c r="AE13" s="8"/>
      <c r="AF13" s="8"/>
      <c r="AG13" s="6"/>
    </row>
    <row r="14" spans="1:33" x14ac:dyDescent="0.2">
      <c r="A14" s="19" t="s">
        <v>22</v>
      </c>
      <c r="B14" s="42" t="s">
        <v>62</v>
      </c>
      <c r="C14" s="2">
        <v>-0.35824426311546592</v>
      </c>
      <c r="D14" s="43">
        <v>1.9921</v>
      </c>
      <c r="E14" s="43">
        <v>3.8355000000000001</v>
      </c>
      <c r="F14" s="43">
        <v>-7.1000000000000004E-3</v>
      </c>
      <c r="G14" s="43">
        <v>-1.8800000000000001E-2</v>
      </c>
      <c r="H14" s="43">
        <v>0.36859999999999998</v>
      </c>
      <c r="I14" s="2">
        <v>0.83030375648019894</v>
      </c>
      <c r="J14" s="2">
        <v>0.49926672795207722</v>
      </c>
      <c r="K14" s="2">
        <v>-3.2599704710930995E-2</v>
      </c>
      <c r="L14" s="2">
        <v>0.5836427126848811</v>
      </c>
      <c r="M14" s="22"/>
      <c r="N14" s="22"/>
      <c r="O14" s="23">
        <f t="shared" si="0"/>
        <v>-0.22612843388393233</v>
      </c>
      <c r="P14" s="26">
        <f t="shared" si="1"/>
        <v>-0.10762195121951217</v>
      </c>
      <c r="Q14" s="23">
        <f t="shared" si="2"/>
        <v>0.71477858796388505</v>
      </c>
      <c r="R14" s="23">
        <f t="shared" si="3"/>
        <v>6.1717349892743967E-2</v>
      </c>
      <c r="S14" s="23">
        <f t="shared" si="4"/>
        <v>-1.5592321324237433</v>
      </c>
      <c r="T14" s="23">
        <f t="shared" si="5"/>
        <v>-0.6287376753902546</v>
      </c>
      <c r="U14" s="38"/>
      <c r="V14" s="22"/>
      <c r="W14" s="22"/>
      <c r="X14" s="30"/>
      <c r="Y14" s="8"/>
      <c r="Z14" s="8"/>
      <c r="AA14" s="8"/>
      <c r="AB14" s="8"/>
      <c r="AC14" s="8"/>
      <c r="AD14" s="8"/>
      <c r="AE14" s="8"/>
      <c r="AF14" s="8"/>
      <c r="AG14" s="6"/>
    </row>
    <row r="15" spans="1:33" x14ac:dyDescent="0.2">
      <c r="A15" s="19" t="s">
        <v>23</v>
      </c>
      <c r="B15" s="42" t="s">
        <v>63</v>
      </c>
      <c r="C15" s="2">
        <v>-0.34183696198245134</v>
      </c>
      <c r="D15" s="43">
        <v>-0.32569999999999999</v>
      </c>
      <c r="E15" s="43">
        <v>3.0297000000000001</v>
      </c>
      <c r="F15" s="43">
        <v>-4.3E-3</v>
      </c>
      <c r="G15" s="43">
        <v>-1.0999999999999999E-2</v>
      </c>
      <c r="H15" s="43">
        <v>0.24879999999999999</v>
      </c>
      <c r="I15" s="2">
        <v>0.93551747393003359</v>
      </c>
      <c r="J15" s="2">
        <v>1.1991371920112428</v>
      </c>
      <c r="K15" s="2">
        <v>0.28759531455000287</v>
      </c>
      <c r="L15" s="2">
        <v>0.72932152809926443</v>
      </c>
      <c r="M15" s="22"/>
      <c r="N15" s="22"/>
      <c r="O15" s="23">
        <f t="shared" si="0"/>
        <v>-0.93790301210140448</v>
      </c>
      <c r="P15" s="26">
        <f t="shared" si="1"/>
        <v>-0.83810975609756078</v>
      </c>
      <c r="Q15" s="23">
        <f t="shared" si="2"/>
        <v>0.9387976379322559</v>
      </c>
      <c r="R15" s="23">
        <f t="shared" si="3"/>
        <v>2.3199273571421402</v>
      </c>
      <c r="S15" s="23">
        <f t="shared" si="4"/>
        <v>-0.58127695279665803</v>
      </c>
      <c r="T15" s="23">
        <f t="shared" si="5"/>
        <v>-0.10640244724654428</v>
      </c>
      <c r="U15" s="38"/>
      <c r="V15" s="22"/>
      <c r="W15" s="22"/>
      <c r="X15" s="30"/>
      <c r="Y15" s="8"/>
      <c r="Z15" s="8"/>
      <c r="AA15" s="8"/>
      <c r="AB15" s="8"/>
      <c r="AC15" s="8"/>
      <c r="AD15" s="8"/>
      <c r="AE15" s="8"/>
      <c r="AF15" s="8"/>
      <c r="AG15" s="6"/>
    </row>
    <row r="16" spans="1:33" x14ac:dyDescent="0.2">
      <c r="A16" s="19" t="s">
        <v>24</v>
      </c>
      <c r="B16" s="11" t="s">
        <v>65</v>
      </c>
      <c r="C16" s="2">
        <v>0.94682937003985113</v>
      </c>
      <c r="D16" s="43">
        <v>2.0371999999999999</v>
      </c>
      <c r="E16" s="43">
        <v>4.1371000000000002</v>
      </c>
      <c r="F16" s="43">
        <v>-8.3999999999999995E-3</v>
      </c>
      <c r="G16" s="43">
        <v>-2.0799999999999999E-2</v>
      </c>
      <c r="H16" s="45"/>
      <c r="I16" s="2"/>
      <c r="J16" s="2"/>
      <c r="K16" s="2"/>
      <c r="L16" s="2"/>
      <c r="M16" s="22"/>
      <c r="N16" s="22"/>
      <c r="O16" s="23">
        <f t="shared" si="0"/>
        <v>4.0279127285575755E-2</v>
      </c>
      <c r="P16" s="26"/>
      <c r="Q16" s="23"/>
      <c r="R16" s="23"/>
      <c r="S16" s="23"/>
      <c r="T16" s="23"/>
      <c r="U16" s="38"/>
      <c r="V16" s="22"/>
      <c r="W16" s="22"/>
      <c r="X16" s="30"/>
      <c r="Y16" s="8"/>
      <c r="Z16" s="8"/>
      <c r="AA16" s="8"/>
      <c r="AB16" s="8"/>
      <c r="AC16" s="8"/>
      <c r="AD16" s="8"/>
      <c r="AE16" s="8"/>
      <c r="AF16" s="8"/>
      <c r="AG16" s="6"/>
    </row>
    <row r="17" spans="1:33" x14ac:dyDescent="0.2">
      <c r="A17" s="19" t="s">
        <v>25</v>
      </c>
      <c r="B17" s="11" t="s">
        <v>66</v>
      </c>
      <c r="C17" s="2">
        <v>0.47628388495079965</v>
      </c>
      <c r="D17" s="43">
        <v>2.0870000000000002</v>
      </c>
      <c r="E17" s="43">
        <v>3.9232</v>
      </c>
      <c r="F17" s="43">
        <v>-4.4999999999999997E-3</v>
      </c>
      <c r="G17" s="43">
        <v>-9.1000000000000004E-3</v>
      </c>
      <c r="H17" s="43">
        <v>0.37559999999999999</v>
      </c>
      <c r="I17" s="2">
        <v>0.51484359102755806</v>
      </c>
      <c r="J17" s="2">
        <v>0.20932320126495763</v>
      </c>
      <c r="K17" s="2">
        <v>0.16025575768683817</v>
      </c>
      <c r="L17" s="2">
        <v>0.68948184416599123</v>
      </c>
      <c r="M17" s="22"/>
      <c r="N17" s="22"/>
      <c r="O17" s="23">
        <f t="shared" si="0"/>
        <v>-0.14866177899478836</v>
      </c>
      <c r="P17" s="26">
        <f t="shared" ref="P17:P35" si="6">(H17-H$37)/H$38</f>
        <v>-6.4939024390243849E-2</v>
      </c>
      <c r="Q17" s="23">
        <f t="shared" ref="Q17:Q35" si="7">(I17-I$37)/I$38</f>
        <v>4.3106791923978822E-2</v>
      </c>
      <c r="R17" s="23">
        <f t="shared" ref="R17:R35" si="8">(J17-J$37)/J$38</f>
        <v>-0.87381773427775244</v>
      </c>
      <c r="S17" s="23">
        <f t="shared" ref="S17:S35" si="9">(K17-K$37)/K$38</f>
        <v>-0.97020361222188023</v>
      </c>
      <c r="T17" s="23">
        <f t="shared" ref="T17:T35" si="10">(L17-L$37)/L$38</f>
        <v>-0.24924868290041385</v>
      </c>
      <c r="U17" s="38"/>
      <c r="V17" s="22"/>
      <c r="W17" s="22"/>
      <c r="X17" s="30"/>
      <c r="Y17" s="8"/>
      <c r="Z17" s="8"/>
      <c r="AA17" s="8"/>
      <c r="AB17" s="8"/>
      <c r="AC17" s="8"/>
      <c r="AD17" s="8"/>
      <c r="AE17" s="8"/>
      <c r="AF17" s="8"/>
      <c r="AG17" s="6"/>
    </row>
    <row r="18" spans="1:33" x14ac:dyDescent="0.2">
      <c r="A18" s="19" t="s">
        <v>26</v>
      </c>
      <c r="B18" s="11" t="s">
        <v>67</v>
      </c>
      <c r="C18" s="2">
        <v>0.46675346433124659</v>
      </c>
      <c r="D18" s="43">
        <v>3.4599999999999999E-2</v>
      </c>
      <c r="E18" s="43">
        <v>1.9453</v>
      </c>
      <c r="F18" s="43">
        <v>-3.0999999999999999E-3</v>
      </c>
      <c r="G18" s="43">
        <v>-1.26E-2</v>
      </c>
      <c r="H18" s="43">
        <v>0.18099999999999999</v>
      </c>
      <c r="I18" s="2">
        <v>1.2400596902877266</v>
      </c>
      <c r="J18" s="2">
        <v>0.27161375489492273</v>
      </c>
      <c r="K18" s="2">
        <v>1.4222487432120832</v>
      </c>
      <c r="L18" s="2">
        <v>2.2894646135802788</v>
      </c>
      <c r="M18" s="22"/>
      <c r="N18" s="22"/>
      <c r="O18" s="23">
        <f t="shared" si="0"/>
        <v>-1.895768925006625</v>
      </c>
      <c r="P18" s="26">
        <f t="shared" si="6"/>
        <v>-1.2515243902439022</v>
      </c>
      <c r="Q18" s="23">
        <f t="shared" si="7"/>
        <v>1.5872231440098346</v>
      </c>
      <c r="R18" s="23">
        <f t="shared" si="8"/>
        <v>-0.67283032476706783</v>
      </c>
      <c r="S18" s="23">
        <f t="shared" si="9"/>
        <v>2.884236658885861</v>
      </c>
      <c r="T18" s="23">
        <f t="shared" si="10"/>
        <v>5.4875316616595775</v>
      </c>
      <c r="U18" s="38"/>
      <c r="V18" s="22"/>
      <c r="W18" s="22"/>
      <c r="X18" s="30"/>
      <c r="Y18" s="8"/>
      <c r="Z18" s="8"/>
      <c r="AA18" s="8"/>
      <c r="AB18" s="8"/>
      <c r="AC18" s="8"/>
      <c r="AD18" s="8"/>
      <c r="AE18" s="8"/>
      <c r="AF18" s="8"/>
      <c r="AG18" s="6"/>
    </row>
    <row r="19" spans="1:33" x14ac:dyDescent="0.2">
      <c r="A19" s="19" t="s">
        <v>27</v>
      </c>
      <c r="B19" s="11" t="s">
        <v>68</v>
      </c>
      <c r="C19" s="2">
        <v>0.33770921969422379</v>
      </c>
      <c r="D19" s="43">
        <v>3.0419</v>
      </c>
      <c r="E19" s="43">
        <v>5.3379000000000003</v>
      </c>
      <c r="F19" s="43">
        <v>-1.14E-2</v>
      </c>
      <c r="G19" s="43">
        <v>-3.8800000000000001E-2</v>
      </c>
      <c r="H19" s="43">
        <v>0.58709999999999996</v>
      </c>
      <c r="I19" s="2">
        <v>0.9989508726418167</v>
      </c>
      <c r="J19" s="2">
        <v>0.76690169740744163</v>
      </c>
      <c r="K19" s="2">
        <v>0.53489398026164581</v>
      </c>
      <c r="L19" s="2">
        <v>0.9549978756718529</v>
      </c>
      <c r="M19" s="22"/>
      <c r="N19" s="22"/>
      <c r="O19" s="23">
        <f t="shared" si="0"/>
        <v>1.1009628124723969</v>
      </c>
      <c r="P19" s="26">
        <f t="shared" si="6"/>
        <v>1.224695121951219</v>
      </c>
      <c r="Q19" s="23">
        <f t="shared" si="7"/>
        <v>1.0738588263410194</v>
      </c>
      <c r="R19" s="23">
        <f t="shared" si="8"/>
        <v>0.9252713893198139</v>
      </c>
      <c r="S19" s="23">
        <f t="shared" si="9"/>
        <v>0.17403464326062437</v>
      </c>
      <c r="T19" s="23">
        <f t="shared" si="10"/>
        <v>0.70276603864937226</v>
      </c>
      <c r="U19" s="38"/>
      <c r="V19" s="22"/>
      <c r="W19" s="22"/>
      <c r="X19" s="30"/>
      <c r="Y19" s="8"/>
      <c r="Z19" s="8"/>
      <c r="AA19" s="8"/>
      <c r="AB19" s="8"/>
      <c r="AC19" s="8"/>
      <c r="AD19" s="8"/>
      <c r="AE19" s="8"/>
      <c r="AF19" s="8"/>
      <c r="AG19" s="6"/>
    </row>
    <row r="20" spans="1:33" x14ac:dyDescent="0.2">
      <c r="A20" s="19" t="s">
        <v>28</v>
      </c>
      <c r="B20" s="11" t="s">
        <v>69</v>
      </c>
      <c r="C20" s="2">
        <v>0.76931349307668073</v>
      </c>
      <c r="D20" s="43">
        <v>0.82299999999999995</v>
      </c>
      <c r="E20" s="43">
        <v>3.2871000000000001</v>
      </c>
      <c r="F20" s="43">
        <v>-3.8999999999999998E-3</v>
      </c>
      <c r="G20" s="43">
        <v>-1.2200000000000001E-2</v>
      </c>
      <c r="H20" s="43">
        <v>0.31009999999999999</v>
      </c>
      <c r="I20" s="2">
        <v>0.62968107755609048</v>
      </c>
      <c r="J20" s="2">
        <v>0.51534767162320128</v>
      </c>
      <c r="K20" s="2">
        <v>0.22048944862688571</v>
      </c>
      <c r="L20" s="2">
        <v>0.70507333817787543</v>
      </c>
      <c r="M20" s="22"/>
      <c r="N20" s="22"/>
      <c r="O20" s="23">
        <f t="shared" si="0"/>
        <v>-0.71053793834466905</v>
      </c>
      <c r="P20" s="26">
        <f t="shared" si="6"/>
        <v>-0.46432926829268278</v>
      </c>
      <c r="Q20" s="23">
        <f t="shared" si="7"/>
        <v>0.28761658833092862</v>
      </c>
      <c r="R20" s="23">
        <f t="shared" si="8"/>
        <v>0.11360430582102883</v>
      </c>
      <c r="S20" s="23">
        <f t="shared" si="9"/>
        <v>-0.78623494781591419</v>
      </c>
      <c r="T20" s="23">
        <f t="shared" si="10"/>
        <v>-0.19334497062328376</v>
      </c>
      <c r="U20" s="38"/>
      <c r="V20" s="22"/>
      <c r="W20" s="22"/>
      <c r="X20" s="5"/>
      <c r="Y20" s="6"/>
      <c r="Z20" s="6"/>
      <c r="AA20" s="6"/>
      <c r="AB20" s="6"/>
      <c r="AC20" s="6"/>
      <c r="AD20" s="6"/>
      <c r="AE20" s="6"/>
      <c r="AF20" s="6"/>
      <c r="AG20" s="6"/>
    </row>
    <row r="21" spans="1:33" x14ac:dyDescent="0.2">
      <c r="A21" s="19" t="s">
        <v>29</v>
      </c>
      <c r="B21" s="11" t="s">
        <v>70</v>
      </c>
      <c r="C21" s="2">
        <v>0.31754871045943278</v>
      </c>
      <c r="D21" s="43">
        <v>0.27829999999999999</v>
      </c>
      <c r="E21" s="43">
        <v>2.9569000000000001</v>
      </c>
      <c r="F21" s="43">
        <v>-4.0000000000000001E-3</v>
      </c>
      <c r="G21" s="43">
        <v>-1.3299999999999999E-2</v>
      </c>
      <c r="H21" s="43">
        <v>0.26069999999999999</v>
      </c>
      <c r="I21" s="2">
        <v>0.44666405022636912</v>
      </c>
      <c r="J21" s="2">
        <v>0.43982094876534461</v>
      </c>
      <c r="K21" s="2">
        <v>0.18389364064517508</v>
      </c>
      <c r="L21" s="2">
        <v>0.40319398290348779</v>
      </c>
      <c r="M21" s="22"/>
      <c r="N21" s="22"/>
      <c r="O21" s="23">
        <f t="shared" si="0"/>
        <v>-1.0022082854871477</v>
      </c>
      <c r="P21" s="26">
        <f t="shared" si="6"/>
        <v>-0.76554878048780473</v>
      </c>
      <c r="Q21" s="23">
        <f t="shared" si="7"/>
        <v>-0.10205979212761548</v>
      </c>
      <c r="R21" s="23">
        <f t="shared" si="8"/>
        <v>-0.13009107801209327</v>
      </c>
      <c r="S21" s="23">
        <f t="shared" si="9"/>
        <v>-0.89800764200384886</v>
      </c>
      <c r="T21" s="23">
        <f t="shared" si="10"/>
        <v>-1.2757413469295877</v>
      </c>
      <c r="U21" s="38"/>
      <c r="V21" s="22"/>
      <c r="W21" s="22"/>
      <c r="X21" s="5"/>
      <c r="Y21" s="6"/>
      <c r="Z21" s="6"/>
      <c r="AA21" s="6"/>
      <c r="AB21" s="6"/>
      <c r="AC21" s="6"/>
      <c r="AD21" s="6"/>
      <c r="AE21" s="6"/>
      <c r="AF21" s="6"/>
      <c r="AG21" s="6"/>
    </row>
    <row r="22" spans="1:33" x14ac:dyDescent="0.2">
      <c r="A22" s="19" t="s">
        <v>30</v>
      </c>
      <c r="B22" s="6" t="s">
        <v>71</v>
      </c>
      <c r="C22" s="2">
        <v>-0.25553553645065236</v>
      </c>
      <c r="D22" s="43">
        <v>1.8595999999999999</v>
      </c>
      <c r="E22" s="43">
        <v>5.2862999999999998</v>
      </c>
      <c r="F22" s="43">
        <v>-7.6E-3</v>
      </c>
      <c r="G22" s="43">
        <v>-1.9099999999999999E-2</v>
      </c>
      <c r="H22" s="43">
        <v>0.5272</v>
      </c>
      <c r="I22" s="2">
        <v>0.23512226586873067</v>
      </c>
      <c r="J22" s="2">
        <v>0.48147169664227202</v>
      </c>
      <c r="K22" s="2">
        <v>0.57310514595000761</v>
      </c>
      <c r="L22" s="2">
        <v>0.93196615362394608</v>
      </c>
      <c r="M22" s="22"/>
      <c r="N22" s="22"/>
      <c r="O22" s="23">
        <f t="shared" si="0"/>
        <v>1.0553838000176663</v>
      </c>
      <c r="P22" s="26">
        <f t="shared" si="6"/>
        <v>0.85945121951219505</v>
      </c>
      <c r="Q22" s="23">
        <f t="shared" si="7"/>
        <v>-0.5524705437770584</v>
      </c>
      <c r="R22" s="23">
        <f t="shared" si="8"/>
        <v>4.299699274870083E-3</v>
      </c>
      <c r="S22" s="23">
        <f t="shared" si="9"/>
        <v>0.29074104141377466</v>
      </c>
      <c r="T22" s="23">
        <f t="shared" si="10"/>
        <v>0.62018519286053331</v>
      </c>
      <c r="U22" s="38"/>
      <c r="V22" s="22"/>
      <c r="W22" s="22"/>
      <c r="X22" s="5"/>
    </row>
    <row r="23" spans="1:33" x14ac:dyDescent="0.2">
      <c r="A23" s="19" t="s">
        <v>31</v>
      </c>
      <c r="B23" s="42" t="s">
        <v>72</v>
      </c>
      <c r="C23" s="2">
        <v>-7.6648990553375831E-2</v>
      </c>
      <c r="D23" s="43">
        <v>2.2951999999999999</v>
      </c>
      <c r="E23" s="43">
        <v>5.4874999999999998</v>
      </c>
      <c r="F23" s="43">
        <v>-7.3000000000000001E-3</v>
      </c>
      <c r="G23" s="43">
        <v>-2.2499999999999999E-2</v>
      </c>
      <c r="H23" s="43">
        <v>0.5675</v>
      </c>
      <c r="I23" s="2">
        <v>0.14457963041144012</v>
      </c>
      <c r="J23" s="2">
        <v>0.40368146593384102</v>
      </c>
      <c r="K23" s="2">
        <v>0.78908663676081126</v>
      </c>
      <c r="L23" s="2">
        <v>0.86984560041136949</v>
      </c>
      <c r="M23" s="22"/>
      <c r="N23" s="22"/>
      <c r="O23" s="23">
        <f t="shared" si="0"/>
        <v>1.2331066160233195</v>
      </c>
      <c r="P23" s="26">
        <f t="shared" si="6"/>
        <v>1.1051829268292681</v>
      </c>
      <c r="Q23" s="23">
        <f t="shared" si="7"/>
        <v>-0.74525220446161411</v>
      </c>
      <c r="R23" s="23">
        <f t="shared" si="8"/>
        <v>-0.24669914475859905</v>
      </c>
      <c r="S23" s="23">
        <f t="shared" si="9"/>
        <v>0.95040220082074589</v>
      </c>
      <c r="T23" s="23">
        <f t="shared" si="10"/>
        <v>0.39745031378832862</v>
      </c>
      <c r="U23" s="38"/>
      <c r="V23" s="22"/>
      <c r="W23" s="22"/>
      <c r="X23" s="5"/>
    </row>
    <row r="24" spans="1:33" x14ac:dyDescent="0.2">
      <c r="A24" s="19" t="s">
        <v>32</v>
      </c>
      <c r="B24" s="11" t="s">
        <v>85</v>
      </c>
      <c r="C24" s="2">
        <v>0.23524862936258106</v>
      </c>
      <c r="D24" s="43">
        <v>1.5999000000000001</v>
      </c>
      <c r="E24" s="43">
        <v>2.6267999999999998</v>
      </c>
      <c r="F24" s="43">
        <v>-7.4999999999999997E-3</v>
      </c>
      <c r="G24" s="43">
        <v>-2.01E-2</v>
      </c>
      <c r="H24" s="43">
        <v>0.248</v>
      </c>
      <c r="I24" s="2">
        <v>0.2275189124455651</v>
      </c>
      <c r="J24" s="2">
        <v>0.13312721466566879</v>
      </c>
      <c r="K24" s="2">
        <v>0.54324608190971757</v>
      </c>
      <c r="L24" s="2">
        <v>0.54366183163182846</v>
      </c>
      <c r="M24" s="22"/>
      <c r="N24" s="22"/>
      <c r="O24" s="23">
        <f t="shared" si="0"/>
        <v>-1.2937903012101406</v>
      </c>
      <c r="P24" s="26">
        <f t="shared" si="6"/>
        <v>-0.84298780487804847</v>
      </c>
      <c r="Q24" s="23">
        <f t="shared" si="7"/>
        <v>-0.56865945955454167</v>
      </c>
      <c r="R24" s="23">
        <f t="shared" si="8"/>
        <v>-1.1196725721184428</v>
      </c>
      <c r="S24" s="23">
        <f t="shared" si="9"/>
        <v>0.19954403777387078</v>
      </c>
      <c r="T24" s="23">
        <f t="shared" si="10"/>
        <v>-0.77209017703457339</v>
      </c>
      <c r="U24" s="38"/>
      <c r="V24" s="22"/>
      <c r="W24" s="22"/>
      <c r="X24" s="5"/>
    </row>
    <row r="25" spans="1:33" x14ac:dyDescent="0.2">
      <c r="A25" s="19" t="s">
        <v>33</v>
      </c>
      <c r="B25" s="11" t="s">
        <v>73</v>
      </c>
      <c r="C25" s="2">
        <v>0.27320822777112175</v>
      </c>
      <c r="D25" s="43">
        <v>2.8786</v>
      </c>
      <c r="E25" s="43">
        <v>4.9885999999999999</v>
      </c>
      <c r="F25" s="43">
        <v>-8.8000000000000005E-3</v>
      </c>
      <c r="G25" s="43">
        <v>-3.4299999999999997E-2</v>
      </c>
      <c r="H25" s="43">
        <v>0.52400000000000002</v>
      </c>
      <c r="I25" s="2">
        <v>0.72062026165935145</v>
      </c>
      <c r="J25" s="2">
        <v>0.47880654812450102</v>
      </c>
      <c r="K25" s="2">
        <v>0.39287425280510818</v>
      </c>
      <c r="L25" s="2">
        <v>0.77920187850561462</v>
      </c>
      <c r="M25" s="22"/>
      <c r="N25" s="22"/>
      <c r="O25" s="23">
        <f t="shared" si="0"/>
        <v>0.79242116420810893</v>
      </c>
      <c r="P25" s="26">
        <f t="shared" si="6"/>
        <v>0.83993902439024393</v>
      </c>
      <c r="Q25" s="23">
        <f t="shared" si="7"/>
        <v>0.48124257286497568</v>
      </c>
      <c r="R25" s="23">
        <f t="shared" si="8"/>
        <v>-4.299699274870083E-3</v>
      </c>
      <c r="S25" s="23">
        <f t="shared" si="9"/>
        <v>-0.25972890620347372</v>
      </c>
      <c r="T25" s="23">
        <f t="shared" si="10"/>
        <v>7.2444862400213889E-2</v>
      </c>
      <c r="U25" s="38"/>
      <c r="V25" s="22"/>
      <c r="W25" s="22"/>
      <c r="X25" s="5"/>
    </row>
    <row r="26" spans="1:33" x14ac:dyDescent="0.2">
      <c r="A26" s="19" t="s">
        <v>34</v>
      </c>
      <c r="B26" s="42" t="s">
        <v>74</v>
      </c>
      <c r="C26" s="2">
        <v>-0.35629092062326873</v>
      </c>
      <c r="D26" s="43">
        <v>2.4971000000000001</v>
      </c>
      <c r="E26" s="43">
        <v>4.5022000000000002</v>
      </c>
      <c r="F26" s="43">
        <v>-5.4000000000000003E-3</v>
      </c>
      <c r="G26" s="43">
        <v>-2.3599999999999999E-2</v>
      </c>
      <c r="H26" s="43">
        <v>0.44819999999999999</v>
      </c>
      <c r="I26" s="2">
        <v>0.61307273296657061</v>
      </c>
      <c r="J26" s="2">
        <v>0.44422267211951599</v>
      </c>
      <c r="K26" s="2">
        <v>0.47200532581273902</v>
      </c>
      <c r="L26" s="2">
        <v>1.0040412200161564</v>
      </c>
      <c r="M26" s="22"/>
      <c r="N26" s="22"/>
      <c r="O26" s="23">
        <f t="shared" si="0"/>
        <v>0.36277713982863735</v>
      </c>
      <c r="P26" s="26">
        <f t="shared" si="6"/>
        <v>0.37774390243902434</v>
      </c>
      <c r="Q26" s="23">
        <f t="shared" si="7"/>
        <v>0.25225441629983836</v>
      </c>
      <c r="R26" s="23">
        <f t="shared" si="8"/>
        <v>-0.11588842732458994</v>
      </c>
      <c r="S26" s="23">
        <f t="shared" si="9"/>
        <v>-1.8042939645082162E-2</v>
      </c>
      <c r="T26" s="23">
        <f t="shared" si="10"/>
        <v>0.87861224102371593</v>
      </c>
      <c r="U26" s="38"/>
      <c r="V26" s="22"/>
      <c r="W26" s="22"/>
      <c r="X26" s="5"/>
    </row>
    <row r="27" spans="1:33" x14ac:dyDescent="0.2">
      <c r="A27" s="19" t="s">
        <v>35</v>
      </c>
      <c r="B27" s="11" t="s">
        <v>75</v>
      </c>
      <c r="C27" s="2">
        <v>1.7764907821162086</v>
      </c>
      <c r="D27" s="43">
        <v>2.1838000000000002</v>
      </c>
      <c r="E27" s="43">
        <v>4.3437999999999999</v>
      </c>
      <c r="F27" s="43">
        <v>-1.4E-2</v>
      </c>
      <c r="G27" s="43">
        <v>-3.0099999999999998E-2</v>
      </c>
      <c r="H27" s="43">
        <v>0.45550000000000002</v>
      </c>
      <c r="I27" s="2">
        <v>0.85652389771709669</v>
      </c>
      <c r="J27" s="2">
        <v>0.63745237242226083</v>
      </c>
      <c r="K27" s="2">
        <v>0.55118807473398512</v>
      </c>
      <c r="L27" s="2">
        <v>0.75673854215590686</v>
      </c>
      <c r="M27" s="22"/>
      <c r="N27" s="22"/>
      <c r="O27" s="23">
        <f t="shared" si="0"/>
        <v>0.2228601713629538</v>
      </c>
      <c r="P27" s="26">
        <f t="shared" si="6"/>
        <v>0.42225609756097571</v>
      </c>
      <c r="Q27" s="23">
        <f t="shared" si="7"/>
        <v>0.77060601496005543</v>
      </c>
      <c r="R27" s="23">
        <f t="shared" si="8"/>
        <v>0.50758872356225149</v>
      </c>
      <c r="S27" s="23">
        <f t="shared" si="9"/>
        <v>0.2238008579985607</v>
      </c>
      <c r="T27" s="23">
        <f t="shared" si="10"/>
        <v>-8.0980215031036789E-3</v>
      </c>
      <c r="U27" s="38"/>
      <c r="V27" s="22"/>
      <c r="W27" s="22"/>
      <c r="X27" s="5"/>
    </row>
    <row r="28" spans="1:33" x14ac:dyDescent="0.2">
      <c r="A28" s="19" t="s">
        <v>36</v>
      </c>
      <c r="B28" s="11" t="s">
        <v>77</v>
      </c>
      <c r="C28" s="2">
        <v>0.82303345963965613</v>
      </c>
      <c r="D28" s="43">
        <v>3.1442999999999999</v>
      </c>
      <c r="E28" s="43">
        <v>5.5205000000000002</v>
      </c>
      <c r="F28" s="43">
        <v>-6.8999999999999999E-3</v>
      </c>
      <c r="G28" s="43">
        <v>-2.3800000000000002E-2</v>
      </c>
      <c r="H28" s="43">
        <v>0.56169999999999998</v>
      </c>
      <c r="I28" s="2">
        <v>0.83715944563111089</v>
      </c>
      <c r="J28" s="2">
        <v>0.65977981574586253</v>
      </c>
      <c r="K28" s="2">
        <v>1.1784782703938512</v>
      </c>
      <c r="L28" s="2">
        <v>1.2462641022540693</v>
      </c>
      <c r="M28" s="22"/>
      <c r="N28" s="22"/>
      <c r="O28" s="23">
        <f t="shared" si="0"/>
        <v>1.2622559844536705</v>
      </c>
      <c r="P28" s="26">
        <f t="shared" si="6"/>
        <v>1.0698170731707315</v>
      </c>
      <c r="Q28" s="23">
        <f t="shared" si="7"/>
        <v>0.7293755911654688</v>
      </c>
      <c r="R28" s="23">
        <f t="shared" si="8"/>
        <v>0.57963070638464509</v>
      </c>
      <c r="S28" s="23">
        <f t="shared" si="9"/>
        <v>2.1397010409271728</v>
      </c>
      <c r="T28" s="23">
        <f t="shared" si="10"/>
        <v>1.7471087626042685</v>
      </c>
      <c r="U28" s="38"/>
      <c r="V28" s="22"/>
      <c r="W28" s="22"/>
      <c r="X28" s="5"/>
    </row>
    <row r="29" spans="1:33" x14ac:dyDescent="0.2">
      <c r="A29" s="19" t="s">
        <v>37</v>
      </c>
      <c r="B29" s="11" t="s">
        <v>76</v>
      </c>
      <c r="C29" s="2">
        <v>0.71438180155936115</v>
      </c>
      <c r="D29" s="43">
        <v>3.6371000000000002</v>
      </c>
      <c r="E29" s="43">
        <v>5.9542999999999999</v>
      </c>
      <c r="F29" s="43">
        <v>-7.4999999999999997E-3</v>
      </c>
      <c r="G29" s="43">
        <v>-2.6100000000000002E-2</v>
      </c>
      <c r="H29" s="43">
        <v>0.62319999999999998</v>
      </c>
      <c r="I29" s="2">
        <v>0.90586805162835227</v>
      </c>
      <c r="J29" s="2">
        <v>0.70983156879942466</v>
      </c>
      <c r="K29" s="2">
        <v>1.2342256491651893</v>
      </c>
      <c r="L29" s="2">
        <v>1.3205455305720941</v>
      </c>
      <c r="M29" s="22"/>
      <c r="N29" s="22"/>
      <c r="O29" s="23">
        <f t="shared" si="0"/>
        <v>1.6454376821835528</v>
      </c>
      <c r="P29" s="26">
        <f t="shared" si="6"/>
        <v>1.4448170731707313</v>
      </c>
      <c r="Q29" s="23">
        <f t="shared" si="7"/>
        <v>0.87566865078948564</v>
      </c>
      <c r="R29" s="23">
        <f t="shared" si="8"/>
        <v>0.74112826261867193</v>
      </c>
      <c r="S29" s="23">
        <f t="shared" si="9"/>
        <v>2.3099673928082893</v>
      </c>
      <c r="T29" s="23">
        <f t="shared" si="10"/>
        <v>2.0134467795422162</v>
      </c>
      <c r="U29" s="38"/>
      <c r="V29" s="22"/>
      <c r="W29" s="22"/>
      <c r="X29" s="5"/>
    </row>
    <row r="30" spans="1:33" x14ac:dyDescent="0.2">
      <c r="A30" s="19" t="s">
        <v>38</v>
      </c>
      <c r="B30" s="42" t="s">
        <v>78</v>
      </c>
      <c r="C30" s="2">
        <v>-0.4439740817780608</v>
      </c>
      <c r="D30" s="43">
        <v>1.4630000000000001</v>
      </c>
      <c r="E30" s="43">
        <v>4.1689999999999996</v>
      </c>
      <c r="F30" s="43">
        <v>-5.4000000000000003E-3</v>
      </c>
      <c r="G30" s="43">
        <v>-1.9699999999999999E-2</v>
      </c>
      <c r="H30" s="43">
        <v>0.39350000000000002</v>
      </c>
      <c r="I30" s="2">
        <v>0.40089427600387506</v>
      </c>
      <c r="J30" s="2">
        <v>0.53401376523985233</v>
      </c>
      <c r="K30" s="2">
        <v>0.23217627374133826</v>
      </c>
      <c r="L30" s="2">
        <v>0.96656607583556942</v>
      </c>
      <c r="M30" s="22"/>
      <c r="N30" s="22"/>
      <c r="O30" s="23">
        <f t="shared" si="0"/>
        <v>6.8456850101580854E-2</v>
      </c>
      <c r="P30" s="26">
        <f t="shared" si="6"/>
        <v>4.4207317073170931E-2</v>
      </c>
      <c r="Q30" s="23">
        <f t="shared" si="7"/>
        <v>-0.19951192657461539</v>
      </c>
      <c r="R30" s="23">
        <f t="shared" si="8"/>
        <v>0.17383253599508008</v>
      </c>
      <c r="S30" s="23">
        <f t="shared" si="9"/>
        <v>-0.75054047892487608</v>
      </c>
      <c r="T30" s="23">
        <f t="shared" si="10"/>
        <v>0.74424412490741298</v>
      </c>
      <c r="U30" s="38"/>
      <c r="V30" s="22"/>
      <c r="W30" s="22"/>
      <c r="X30" s="5"/>
    </row>
    <row r="31" spans="1:33" x14ac:dyDescent="0.2">
      <c r="A31" s="19" t="s">
        <v>39</v>
      </c>
      <c r="B31" s="11" t="s">
        <v>79</v>
      </c>
      <c r="C31" s="2">
        <v>-0.24581231956827379</v>
      </c>
      <c r="D31" s="43">
        <v>1.8124</v>
      </c>
      <c r="E31" s="43">
        <v>3.9058999999999999</v>
      </c>
      <c r="F31" s="43">
        <v>-5.0000000000000001E-3</v>
      </c>
      <c r="G31" s="43">
        <v>-1.6799999999999999E-2</v>
      </c>
      <c r="H31" s="43">
        <v>0.35899999999999999</v>
      </c>
      <c r="I31" s="2">
        <v>0.46099303785636059</v>
      </c>
      <c r="J31" s="2">
        <v>0.71515159145385976</v>
      </c>
      <c r="K31" s="2">
        <v>0.62276515738839955</v>
      </c>
      <c r="L31" s="2">
        <v>0.76430335023780716</v>
      </c>
      <c r="M31" s="22"/>
      <c r="N31" s="22"/>
      <c r="O31" s="23">
        <f t="shared" si="0"/>
        <v>-0.16394311456585109</v>
      </c>
      <c r="P31" s="26">
        <f t="shared" si="6"/>
        <v>-0.16615853658536581</v>
      </c>
      <c r="Q31" s="23">
        <f t="shared" si="7"/>
        <v>-7.1550783666720449E-2</v>
      </c>
      <c r="R31" s="23">
        <f t="shared" si="8"/>
        <v>0.7582939082831005</v>
      </c>
      <c r="S31" s="23">
        <f t="shared" si="9"/>
        <v>0.44241506032453981</v>
      </c>
      <c r="T31" s="23">
        <f t="shared" si="10"/>
        <v>1.902579704308039E-2</v>
      </c>
      <c r="U31" s="38"/>
      <c r="V31" s="22"/>
      <c r="W31" s="22"/>
      <c r="X31" s="5"/>
    </row>
    <row r="32" spans="1:33" x14ac:dyDescent="0.2">
      <c r="A32" s="19" t="s">
        <v>40</v>
      </c>
      <c r="B32" s="11" t="s">
        <v>80</v>
      </c>
      <c r="C32" s="2">
        <v>2.8260108554697155E-2</v>
      </c>
      <c r="D32" s="43">
        <v>1.2878000000000001</v>
      </c>
      <c r="E32" s="43">
        <v>3.6111</v>
      </c>
      <c r="F32" s="43">
        <v>-4.7000000000000002E-3</v>
      </c>
      <c r="G32" s="43">
        <v>-1.61E-2</v>
      </c>
      <c r="H32" s="43">
        <v>0.33029999999999998</v>
      </c>
      <c r="I32" s="2">
        <v>0.28366247353960711</v>
      </c>
      <c r="J32" s="2">
        <v>0.42651563458792929</v>
      </c>
      <c r="K32" s="2">
        <v>0.53008262914630444</v>
      </c>
      <c r="L32" s="2">
        <v>0.68238507724695008</v>
      </c>
      <c r="M32" s="22"/>
      <c r="N32" s="22"/>
      <c r="O32" s="23">
        <f t="shared" si="0"/>
        <v>-0.42434413921031711</v>
      </c>
      <c r="P32" s="26">
        <f t="shared" si="6"/>
        <v>-0.34115853658536577</v>
      </c>
      <c r="Q32" s="23">
        <f t="shared" si="7"/>
        <v>-0.44911965502168477</v>
      </c>
      <c r="R32" s="23">
        <f t="shared" si="8"/>
        <v>-0.17302215621586858</v>
      </c>
      <c r="S32" s="23">
        <f t="shared" si="9"/>
        <v>0.15933958099790316</v>
      </c>
      <c r="T32" s="23">
        <f t="shared" si="10"/>
        <v>-0.27469432753443868</v>
      </c>
      <c r="U32" s="38"/>
      <c r="V32" s="22"/>
      <c r="W32" s="22"/>
      <c r="X32" s="5"/>
    </row>
    <row r="33" spans="1:24" x14ac:dyDescent="0.2">
      <c r="A33" s="19" t="s">
        <v>41</v>
      </c>
      <c r="B33" s="11" t="s">
        <v>81</v>
      </c>
      <c r="C33" s="2">
        <v>0.44193149001000925</v>
      </c>
      <c r="D33" s="43">
        <v>1.8391999999999999</v>
      </c>
      <c r="E33" s="43">
        <v>3.9912000000000001</v>
      </c>
      <c r="F33" s="43">
        <v>-7.4000000000000003E-3</v>
      </c>
      <c r="G33" s="43">
        <v>-2.9499999999999998E-2</v>
      </c>
      <c r="H33" s="43">
        <v>0.43030000000000002</v>
      </c>
      <c r="I33" s="2">
        <v>0.32152945478064138</v>
      </c>
      <c r="J33" s="2">
        <v>0.13985088567086287</v>
      </c>
      <c r="K33" s="2">
        <v>0.24972645941562865</v>
      </c>
      <c r="L33" s="2">
        <v>0.53091392222650136</v>
      </c>
      <c r="M33" s="22"/>
      <c r="N33" s="22"/>
      <c r="O33" s="23">
        <f t="shared" si="0"/>
        <v>-8.8596413744368732E-2</v>
      </c>
      <c r="P33" s="26">
        <f t="shared" si="6"/>
        <v>0.26859756097560988</v>
      </c>
      <c r="Q33" s="23">
        <f t="shared" si="7"/>
        <v>-0.36849399737555866</v>
      </c>
      <c r="R33" s="23">
        <f t="shared" si="8"/>
        <v>-1.0979778987051378</v>
      </c>
      <c r="S33" s="23">
        <f t="shared" si="9"/>
        <v>-0.69693784942987258</v>
      </c>
      <c r="T33" s="23">
        <f t="shared" si="10"/>
        <v>-0.8177981418381467</v>
      </c>
      <c r="U33" s="38"/>
      <c r="V33" s="22"/>
      <c r="W33" s="22"/>
      <c r="X33" s="5"/>
    </row>
    <row r="34" spans="1:24" x14ac:dyDescent="0.2">
      <c r="A34" s="19" t="s">
        <v>42</v>
      </c>
      <c r="B34" s="42" t="s">
        <v>83</v>
      </c>
      <c r="C34" s="2">
        <v>-0.25158628381666753</v>
      </c>
      <c r="D34" s="43">
        <v>1.3683000000000001</v>
      </c>
      <c r="E34" s="43">
        <v>3.5287000000000002</v>
      </c>
      <c r="F34" s="43">
        <v>-5.1000000000000004E-3</v>
      </c>
      <c r="G34" s="43">
        <v>-1.26E-2</v>
      </c>
      <c r="H34" s="43">
        <v>0.34150000000000003</v>
      </c>
      <c r="I34" s="2">
        <v>0.31657281942919197</v>
      </c>
      <c r="J34" s="2">
        <v>0.96534472819848005</v>
      </c>
      <c r="K34" s="2">
        <v>0.50424669582359083</v>
      </c>
      <c r="L34" s="2">
        <v>0.56638240135858064</v>
      </c>
      <c r="M34" s="22"/>
      <c r="N34" s="22"/>
      <c r="O34" s="23">
        <f t="shared" si="0"/>
        <v>-0.49712922886670774</v>
      </c>
      <c r="P34" s="26">
        <f t="shared" si="6"/>
        <v>-0.27286585365853627</v>
      </c>
      <c r="Q34" s="23">
        <f t="shared" si="7"/>
        <v>-0.37904757127623145</v>
      </c>
      <c r="R34" s="23">
        <f t="shared" si="8"/>
        <v>1.565569931713138</v>
      </c>
      <c r="S34" s="23">
        <f t="shared" si="9"/>
        <v>8.0430218598178699E-2</v>
      </c>
      <c r="T34" s="23">
        <f t="shared" si="10"/>
        <v>-0.69062497608534568</v>
      </c>
      <c r="U34" s="38"/>
      <c r="V34" s="22"/>
      <c r="W34" s="22"/>
      <c r="X34" s="5"/>
    </row>
    <row r="35" spans="1:24" x14ac:dyDescent="0.2">
      <c r="A35" s="19" t="s">
        <v>43</v>
      </c>
      <c r="B35" s="11" t="s">
        <v>82</v>
      </c>
      <c r="C35" s="2">
        <v>-0.41921057533877337</v>
      </c>
      <c r="D35" s="43">
        <v>1.1419999999999999</v>
      </c>
      <c r="E35" s="43">
        <v>3.3433000000000002</v>
      </c>
      <c r="F35" s="43">
        <v>-4.7999999999999996E-3</v>
      </c>
      <c r="G35" s="43">
        <v>-1.15E-2</v>
      </c>
      <c r="H35" s="43">
        <v>0.308</v>
      </c>
      <c r="I35" s="2">
        <v>0.24526035437475027</v>
      </c>
      <c r="J35" s="2">
        <v>0.87783048153790888</v>
      </c>
      <c r="K35" s="2">
        <v>0.48382030369216278</v>
      </c>
      <c r="L35" s="2">
        <v>0.49522628919264017</v>
      </c>
      <c r="M35" s="22"/>
      <c r="N35" s="22"/>
      <c r="O35" s="27">
        <f t="shared" si="0"/>
        <v>-0.66089568059358694</v>
      </c>
      <c r="P35" s="28">
        <f t="shared" si="6"/>
        <v>-0.47713414634146323</v>
      </c>
      <c r="Q35" s="27">
        <f t="shared" si="7"/>
        <v>-0.53088471817692562</v>
      </c>
      <c r="R35" s="27">
        <f t="shared" si="8"/>
        <v>1.2831954671020882</v>
      </c>
      <c r="S35" s="27">
        <f t="shared" si="9"/>
        <v>1.8042939645082162E-2</v>
      </c>
      <c r="T35" s="27">
        <f t="shared" si="10"/>
        <v>-0.94575708967573613</v>
      </c>
      <c r="U35" s="38"/>
      <c r="V35" s="22"/>
      <c r="W35" s="22"/>
      <c r="X35" s="5"/>
    </row>
    <row r="36" spans="1:24" x14ac:dyDescent="0.2">
      <c r="A36" s="11"/>
      <c r="B36" s="11"/>
      <c r="C36" s="11"/>
      <c r="D36" s="11"/>
      <c r="E36" s="11"/>
      <c r="F36" s="11"/>
      <c r="G36" s="11"/>
      <c r="H36" s="11"/>
      <c r="I36" s="5"/>
      <c r="J36" s="5"/>
      <c r="K36" s="5"/>
      <c r="L36" s="5"/>
      <c r="M36" s="6"/>
      <c r="N36" s="6"/>
      <c r="U36" s="6"/>
      <c r="V36" s="6"/>
      <c r="W36" s="6"/>
      <c r="X36" s="6"/>
    </row>
    <row r="37" spans="1:24" x14ac:dyDescent="0.2">
      <c r="A37" s="46"/>
      <c r="B37" s="46"/>
      <c r="C37" s="46"/>
      <c r="D37" s="43">
        <f t="shared" ref="D37:L37" si="11">MEDIAN(D3:D35)</f>
        <v>1.5999000000000001</v>
      </c>
      <c r="E37" s="43">
        <f t="shared" si="11"/>
        <v>4.0914999999999999</v>
      </c>
      <c r="F37" s="43">
        <f t="shared" si="11"/>
        <v>-5.8999999999999999E-3</v>
      </c>
      <c r="G37" s="43">
        <f t="shared" si="11"/>
        <v>-1.9199999999999998E-2</v>
      </c>
      <c r="H37" s="43">
        <f t="shared" si="11"/>
        <v>0.38624999999999998</v>
      </c>
      <c r="I37" s="23">
        <f t="shared" si="11"/>
        <v>0.49459787609260641</v>
      </c>
      <c r="J37" s="23">
        <f t="shared" si="11"/>
        <v>0.48013912238338652</v>
      </c>
      <c r="K37" s="23">
        <f t="shared" si="11"/>
        <v>0.4779128147524509</v>
      </c>
      <c r="L37" s="23">
        <f t="shared" si="11"/>
        <v>0.75899707291586505</v>
      </c>
      <c r="M37" s="22"/>
      <c r="N37" s="22"/>
      <c r="O37" s="22"/>
      <c r="P37" s="22"/>
      <c r="Q37" s="39">
        <f>MEDIAN(O3:O35)</f>
        <v>0</v>
      </c>
      <c r="R37" s="24">
        <f>MEDIAN(P3:P35)</f>
        <v>1.6653345369377348E-16</v>
      </c>
      <c r="S37" s="24">
        <f>MEDIAN(Q3:Q35)</f>
        <v>-5.8980598183211441E-17</v>
      </c>
      <c r="T37" s="24">
        <f>MEDIAN(R3:R35)</f>
        <v>0</v>
      </c>
      <c r="U37" s="24">
        <f t="shared" ref="U37:W37" si="12">MEDIAN(S3:S35)</f>
        <v>0</v>
      </c>
      <c r="V37" s="24">
        <f t="shared" si="12"/>
        <v>-1.9949319973733282E-16</v>
      </c>
      <c r="W37" s="24"/>
      <c r="X37" s="6"/>
    </row>
    <row r="38" spans="1:24" x14ac:dyDescent="0.2">
      <c r="A38" s="46" t="s">
        <v>113</v>
      </c>
      <c r="B38" s="46"/>
      <c r="C38" s="46"/>
      <c r="D38" s="43">
        <f t="shared" ref="D38:L38" si="13">QUARTILE(D3:D35,3)-QUARTILE(D3:D35,1)</f>
        <v>0.96570000000000022</v>
      </c>
      <c r="E38" s="43">
        <f t="shared" si="13"/>
        <v>1.1320999999999999</v>
      </c>
      <c r="F38" s="43">
        <f t="shared" si="13"/>
        <v>2.7999999999999995E-3</v>
      </c>
      <c r="G38" s="43">
        <f t="shared" si="13"/>
        <v>1.03E-2</v>
      </c>
      <c r="H38" s="43">
        <f t="shared" si="13"/>
        <v>0.16400000000000003</v>
      </c>
      <c r="I38" s="23">
        <f t="shared" si="13"/>
        <v>0.46966415340431883</v>
      </c>
      <c r="J38" s="23">
        <f t="shared" si="13"/>
        <v>0.30992266521378142</v>
      </c>
      <c r="K38" s="23">
        <f t="shared" si="13"/>
        <v>0.32741277507526567</v>
      </c>
      <c r="L38" s="23">
        <f t="shared" si="13"/>
        <v>0.27889908159574228</v>
      </c>
      <c r="M38" s="22"/>
      <c r="N38" s="22"/>
      <c r="O38" s="22"/>
      <c r="P38" s="22"/>
    </row>
    <row r="39" spans="1:24" x14ac:dyDescent="0.2">
      <c r="M39" s="6"/>
      <c r="N39" s="6"/>
      <c r="O39" s="6"/>
      <c r="P39" s="6"/>
    </row>
    <row r="40" spans="1:24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M40" s="6"/>
      <c r="N40" s="6"/>
      <c r="O40" s="6"/>
    </row>
    <row r="41" spans="1:24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M41" s="6"/>
      <c r="N41" s="6"/>
      <c r="O41" s="6"/>
    </row>
    <row r="42" spans="1:24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M42" s="6"/>
      <c r="N42" s="6"/>
      <c r="O42" s="6"/>
      <c r="V42" s="34"/>
    </row>
    <row r="43" spans="1:24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M43" s="6"/>
      <c r="N43" s="6"/>
      <c r="O43" s="6"/>
    </row>
    <row r="44" spans="1:24" x14ac:dyDescent="0.2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6"/>
    </row>
    <row r="45" spans="1:24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6"/>
    </row>
    <row r="46" spans="1:24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6"/>
    </row>
    <row r="47" spans="1:24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6"/>
    </row>
    <row r="48" spans="1:24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6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6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6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6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6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6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6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6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6"/>
    </row>
    <row r="57" spans="1:15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M57" s="6"/>
      <c r="N57" s="6"/>
      <c r="O57" s="6"/>
    </row>
    <row r="58" spans="1:15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M58" s="6"/>
      <c r="N58" s="6"/>
      <c r="O58" s="6"/>
    </row>
    <row r="59" spans="1:15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M59" s="6"/>
      <c r="N59" s="6"/>
      <c r="O59" s="6"/>
    </row>
    <row r="60" spans="1:15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M60" s="6"/>
      <c r="N60" s="6"/>
      <c r="O60" s="6"/>
    </row>
    <row r="61" spans="1:15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M61" s="6"/>
      <c r="N61" s="6"/>
      <c r="O61" s="6"/>
    </row>
    <row r="62" spans="1:15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M62" s="6"/>
      <c r="N62" s="6"/>
      <c r="O62" s="6"/>
    </row>
    <row r="63" spans="1:15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M63" s="6"/>
      <c r="N63" s="6"/>
      <c r="O63" s="6"/>
    </row>
    <row r="64" spans="1:15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M64" s="6"/>
      <c r="N64" s="6"/>
      <c r="O64" s="6"/>
    </row>
    <row r="82" spans="1:8" x14ac:dyDescent="0.2">
      <c r="A82" s="13"/>
      <c r="B82" s="13"/>
      <c r="C82" s="13"/>
      <c r="D82" s="13"/>
      <c r="E82" s="13"/>
      <c r="F82" s="13"/>
      <c r="G82" s="13"/>
      <c r="H82" s="13"/>
    </row>
    <row r="83" spans="1:8" x14ac:dyDescent="0.2">
      <c r="A83" s="13"/>
      <c r="B83" s="13"/>
      <c r="C83" s="13"/>
      <c r="D83" s="13"/>
      <c r="E83" s="13"/>
      <c r="F83" s="13"/>
      <c r="G83" s="13"/>
      <c r="H83" s="13"/>
    </row>
    <row r="84" spans="1:8" x14ac:dyDescent="0.2">
      <c r="A84" s="13"/>
      <c r="B84" s="13"/>
      <c r="C84" s="13"/>
      <c r="D84" s="13"/>
      <c r="E84" s="13"/>
      <c r="F84" s="13"/>
      <c r="G84" s="13"/>
      <c r="H84" s="13"/>
    </row>
    <row r="85" spans="1:8" x14ac:dyDescent="0.2">
      <c r="A85" s="13"/>
      <c r="B85" s="13"/>
      <c r="C85" s="13"/>
      <c r="D85" s="13"/>
      <c r="E85" s="13"/>
      <c r="F85" s="13"/>
      <c r="G85" s="13"/>
      <c r="H85" s="13"/>
    </row>
    <row r="86" spans="1:8" x14ac:dyDescent="0.2">
      <c r="A86" s="13"/>
      <c r="B86" s="13"/>
      <c r="C86" s="13"/>
      <c r="D86" s="13"/>
      <c r="E86" s="13"/>
      <c r="F86" s="13"/>
      <c r="G86" s="13"/>
      <c r="H86" s="13"/>
    </row>
    <row r="87" spans="1:8" x14ac:dyDescent="0.2">
      <c r="A87" s="13"/>
      <c r="B87" s="13"/>
      <c r="C87" s="13"/>
      <c r="D87" s="13"/>
      <c r="E87" s="13"/>
      <c r="F87" s="13"/>
      <c r="G87" s="13"/>
      <c r="H87" s="13"/>
    </row>
    <row r="88" spans="1:8" x14ac:dyDescent="0.2">
      <c r="A88" s="13"/>
      <c r="B88" s="13"/>
      <c r="C88" s="13"/>
      <c r="D88" s="13"/>
      <c r="E88" s="13"/>
      <c r="F88" s="13"/>
      <c r="G88" s="13"/>
      <c r="H88" s="13"/>
    </row>
    <row r="89" spans="1:8" x14ac:dyDescent="0.2">
      <c r="A89" s="13"/>
      <c r="B89" s="13"/>
      <c r="C89" s="13"/>
      <c r="D89" s="13"/>
      <c r="E89" s="13"/>
      <c r="F89" s="13"/>
      <c r="G89" s="13"/>
      <c r="H89" s="13"/>
    </row>
    <row r="90" spans="1:8" x14ac:dyDescent="0.2">
      <c r="A90" s="13"/>
      <c r="B90" s="13"/>
      <c r="C90" s="13"/>
      <c r="D90" s="13"/>
      <c r="E90" s="13"/>
      <c r="F90" s="13"/>
      <c r="G90" s="13"/>
      <c r="H90" s="13"/>
    </row>
    <row r="91" spans="1:8" x14ac:dyDescent="0.2">
      <c r="A91" s="13"/>
      <c r="B91" s="13"/>
      <c r="C91" s="13"/>
      <c r="D91" s="13"/>
      <c r="E91" s="13"/>
      <c r="F91" s="13"/>
      <c r="G91" s="13"/>
      <c r="H91" s="13"/>
    </row>
    <row r="92" spans="1:8" x14ac:dyDescent="0.2">
      <c r="A92" s="13"/>
      <c r="B92" s="13"/>
      <c r="C92" s="13"/>
      <c r="D92" s="13"/>
      <c r="E92" s="13"/>
      <c r="F92" s="13"/>
      <c r="G92" s="13"/>
      <c r="H92" s="13"/>
    </row>
    <row r="93" spans="1:8" x14ac:dyDescent="0.2">
      <c r="A93" s="13"/>
      <c r="B93" s="13"/>
      <c r="C93" s="13"/>
      <c r="D93" s="13"/>
      <c r="E93" s="13"/>
      <c r="F93" s="13"/>
      <c r="G93" s="13"/>
      <c r="H93" s="13"/>
    </row>
    <row r="94" spans="1:8" x14ac:dyDescent="0.2">
      <c r="A94" s="13"/>
      <c r="B94" s="21"/>
      <c r="C94" s="21"/>
      <c r="D94" s="21"/>
      <c r="E94" s="21"/>
      <c r="F94" s="13"/>
      <c r="G94" s="13"/>
      <c r="H94" s="13"/>
    </row>
    <row r="95" spans="1:8" x14ac:dyDescent="0.2">
      <c r="A95" s="13"/>
      <c r="B95" s="21"/>
      <c r="C95" s="21"/>
      <c r="D95" s="21"/>
      <c r="E95" s="21"/>
      <c r="F95" s="13"/>
      <c r="G95" s="13"/>
      <c r="H95" s="13"/>
    </row>
    <row r="96" spans="1:8" x14ac:dyDescent="0.2">
      <c r="A96" s="13"/>
      <c r="B96" s="21"/>
      <c r="C96" s="21"/>
      <c r="D96" s="21"/>
      <c r="E96" s="21"/>
      <c r="F96" s="13"/>
      <c r="G96" s="13"/>
      <c r="H96" s="13"/>
    </row>
    <row r="97" spans="1:8" x14ac:dyDescent="0.2">
      <c r="A97" s="13"/>
      <c r="B97" s="21"/>
      <c r="C97" s="21"/>
      <c r="D97" s="21"/>
      <c r="E97" s="21"/>
      <c r="F97" s="13"/>
      <c r="G97" s="13"/>
      <c r="H97" s="13"/>
    </row>
    <row r="98" spans="1:8" x14ac:dyDescent="0.2">
      <c r="A98" s="13"/>
      <c r="B98" s="21"/>
      <c r="C98" s="21"/>
      <c r="D98" s="21"/>
      <c r="E98" s="21"/>
      <c r="F98" s="13"/>
      <c r="G98" s="13"/>
      <c r="H98" s="13"/>
    </row>
    <row r="99" spans="1:8" x14ac:dyDescent="0.2">
      <c r="A99" s="13"/>
      <c r="B99" s="21"/>
      <c r="C99" s="21"/>
      <c r="D99" s="21"/>
      <c r="E99" s="21"/>
      <c r="F99" s="13"/>
      <c r="G99" s="13"/>
      <c r="H99" s="13"/>
    </row>
    <row r="100" spans="1:8" x14ac:dyDescent="0.2">
      <c r="A100" s="13"/>
      <c r="B100" s="21"/>
      <c r="C100" s="21"/>
      <c r="D100" s="21"/>
      <c r="E100" s="21"/>
      <c r="F100" s="13"/>
      <c r="G100" s="13"/>
      <c r="H100" s="13"/>
    </row>
    <row r="101" spans="1:8" x14ac:dyDescent="0.2">
      <c r="A101" s="13"/>
      <c r="B101" s="21"/>
      <c r="C101" s="21"/>
      <c r="D101" s="21"/>
      <c r="E101" s="21"/>
      <c r="F101" s="13"/>
      <c r="G101" s="13"/>
      <c r="H101" s="13"/>
    </row>
    <row r="102" spans="1:8" x14ac:dyDescent="0.2">
      <c r="A102" s="13"/>
      <c r="B102" s="21"/>
      <c r="C102" s="21"/>
      <c r="D102" s="21"/>
      <c r="E102" s="21"/>
      <c r="F102" s="13"/>
      <c r="G102" s="13"/>
      <c r="H102" s="13"/>
    </row>
    <row r="103" spans="1:8" x14ac:dyDescent="0.2">
      <c r="A103" s="13"/>
      <c r="B103" s="21"/>
      <c r="C103" s="21"/>
      <c r="D103" s="21"/>
      <c r="E103" s="21"/>
      <c r="F103" s="13"/>
      <c r="G103" s="13"/>
      <c r="H103" s="13"/>
    </row>
    <row r="104" spans="1:8" x14ac:dyDescent="0.2">
      <c r="A104" s="13"/>
      <c r="B104" s="21"/>
      <c r="C104" s="21"/>
      <c r="D104" s="21"/>
      <c r="E104" s="21"/>
      <c r="F104" s="13"/>
      <c r="G104" s="13"/>
      <c r="H104" s="13"/>
    </row>
    <row r="105" spans="1:8" x14ac:dyDescent="0.2">
      <c r="A105" s="13"/>
      <c r="B105" s="21"/>
      <c r="C105" s="21"/>
      <c r="D105" s="21"/>
      <c r="E105" s="21"/>
      <c r="F105" s="13"/>
      <c r="G105" s="13"/>
      <c r="H105" s="13"/>
    </row>
    <row r="106" spans="1:8" x14ac:dyDescent="0.2">
      <c r="A106" s="13"/>
      <c r="B106" s="21"/>
      <c r="C106" s="21"/>
      <c r="D106" s="21"/>
      <c r="E106" s="21"/>
      <c r="F106" s="13"/>
      <c r="G106" s="13"/>
      <c r="H106" s="13"/>
    </row>
    <row r="107" spans="1:8" x14ac:dyDescent="0.2">
      <c r="A107" s="13"/>
      <c r="B107" s="21"/>
      <c r="C107" s="21"/>
      <c r="D107" s="21"/>
      <c r="E107" s="21"/>
      <c r="F107" s="13"/>
      <c r="G107" s="13"/>
      <c r="H107" s="13"/>
    </row>
    <row r="108" spans="1:8" x14ac:dyDescent="0.2">
      <c r="A108" s="13"/>
      <c r="B108" s="21"/>
      <c r="C108" s="21"/>
      <c r="D108" s="21"/>
      <c r="E108" s="21"/>
      <c r="F108" s="13"/>
      <c r="G108" s="13"/>
      <c r="H108" s="13"/>
    </row>
    <row r="109" spans="1:8" x14ac:dyDescent="0.2">
      <c r="A109" s="13"/>
      <c r="B109" s="21"/>
      <c r="C109" s="21"/>
      <c r="D109" s="21"/>
      <c r="E109" s="21"/>
      <c r="F109" s="13"/>
      <c r="G109" s="13"/>
      <c r="H109" s="13"/>
    </row>
    <row r="110" spans="1:8" x14ac:dyDescent="0.2">
      <c r="A110" s="13"/>
      <c r="B110" s="21"/>
      <c r="C110" s="21"/>
      <c r="D110" s="21"/>
      <c r="E110" s="21"/>
      <c r="F110" s="13"/>
      <c r="G110" s="13"/>
      <c r="H110" s="13"/>
    </row>
    <row r="111" spans="1:8" x14ac:dyDescent="0.2">
      <c r="A111" s="13"/>
      <c r="B111" s="21"/>
      <c r="C111" s="21"/>
      <c r="D111" s="21"/>
      <c r="E111" s="21"/>
      <c r="F111" s="13"/>
      <c r="G111" s="13"/>
      <c r="H111" s="13"/>
    </row>
    <row r="112" spans="1:8" x14ac:dyDescent="0.2">
      <c r="A112" s="13"/>
      <c r="B112" s="21"/>
      <c r="C112" s="21"/>
      <c r="D112" s="21"/>
      <c r="E112" s="21"/>
      <c r="F112" s="13"/>
      <c r="G112" s="13"/>
      <c r="H112" s="13"/>
    </row>
    <row r="113" spans="1:8" x14ac:dyDescent="0.2">
      <c r="A113" s="13"/>
      <c r="B113" s="21"/>
      <c r="C113" s="21"/>
      <c r="D113" s="21"/>
      <c r="E113" s="21"/>
      <c r="F113" s="13"/>
      <c r="G113" s="13"/>
      <c r="H113" s="13"/>
    </row>
    <row r="114" spans="1:8" x14ac:dyDescent="0.2">
      <c r="A114" s="13"/>
      <c r="B114" s="21"/>
      <c r="C114" s="21"/>
      <c r="D114" s="21"/>
      <c r="E114" s="21"/>
      <c r="F114" s="13"/>
      <c r="G114" s="13"/>
      <c r="H114" s="13"/>
    </row>
    <row r="115" spans="1:8" x14ac:dyDescent="0.2">
      <c r="A115" s="13"/>
      <c r="B115" s="21"/>
      <c r="C115" s="21"/>
      <c r="D115" s="21"/>
      <c r="E115" s="21"/>
      <c r="F115" s="13"/>
      <c r="G115" s="13"/>
      <c r="H115" s="13"/>
    </row>
    <row r="116" spans="1:8" x14ac:dyDescent="0.2">
      <c r="A116" s="13"/>
      <c r="B116" s="21"/>
      <c r="C116" s="21"/>
      <c r="D116" s="21"/>
      <c r="E116" s="21"/>
      <c r="F116" s="13"/>
      <c r="G116" s="13"/>
      <c r="H116" s="13"/>
    </row>
    <row r="117" spans="1:8" x14ac:dyDescent="0.2">
      <c r="A117" s="13"/>
      <c r="B117" s="21"/>
      <c r="C117" s="21"/>
      <c r="D117" s="21"/>
      <c r="E117" s="21"/>
      <c r="F117" s="13"/>
      <c r="G117" s="13"/>
      <c r="H117" s="13"/>
    </row>
    <row r="118" spans="1:8" x14ac:dyDescent="0.2">
      <c r="A118" s="13"/>
      <c r="B118" s="21"/>
      <c r="C118" s="21"/>
      <c r="D118" s="21"/>
      <c r="E118" s="21"/>
      <c r="F118" s="13"/>
      <c r="G118" s="13"/>
      <c r="H118" s="13"/>
    </row>
    <row r="119" spans="1:8" x14ac:dyDescent="0.2">
      <c r="A119" s="13"/>
      <c r="B119" s="21"/>
      <c r="C119" s="21"/>
      <c r="D119" s="21"/>
      <c r="E119" s="21"/>
      <c r="F119" s="13"/>
      <c r="G119" s="13"/>
      <c r="H119" s="13"/>
    </row>
    <row r="120" spans="1:8" x14ac:dyDescent="0.2">
      <c r="A120" s="13"/>
      <c r="B120" s="21"/>
      <c r="C120" s="21"/>
      <c r="D120" s="21"/>
      <c r="E120" s="21"/>
      <c r="F120" s="13"/>
      <c r="G120" s="13"/>
      <c r="H120" s="13"/>
    </row>
    <row r="121" spans="1:8" x14ac:dyDescent="0.2">
      <c r="A121" s="13"/>
      <c r="B121" s="21"/>
      <c r="C121" s="21"/>
      <c r="D121" s="21"/>
      <c r="E121" s="21"/>
      <c r="F121" s="13"/>
      <c r="G121" s="13"/>
      <c r="H121" s="13"/>
    </row>
    <row r="122" spans="1:8" x14ac:dyDescent="0.2">
      <c r="A122" s="13"/>
      <c r="B122" s="21"/>
      <c r="C122" s="21"/>
      <c r="D122" s="21"/>
      <c r="E122" s="21"/>
      <c r="F122" s="13"/>
      <c r="G122" s="13"/>
      <c r="H122" s="13"/>
    </row>
    <row r="123" spans="1:8" x14ac:dyDescent="0.2">
      <c r="A123" s="13"/>
      <c r="B123" s="21"/>
      <c r="C123" s="21"/>
      <c r="D123" s="21"/>
      <c r="E123" s="21"/>
      <c r="F123" s="13"/>
      <c r="G123" s="13"/>
      <c r="H123" s="13"/>
    </row>
    <row r="124" spans="1:8" x14ac:dyDescent="0.2">
      <c r="A124" s="13"/>
      <c r="B124" s="21"/>
      <c r="C124" s="21"/>
      <c r="D124" s="21"/>
      <c r="E124" s="21"/>
      <c r="F124" s="13"/>
      <c r="G124" s="13"/>
      <c r="H124" s="13"/>
    </row>
    <row r="125" spans="1:8" x14ac:dyDescent="0.2">
      <c r="A125" s="13"/>
      <c r="B125" s="21"/>
      <c r="C125" s="21"/>
      <c r="D125" s="21"/>
      <c r="E125" s="21"/>
      <c r="F125" s="13"/>
      <c r="G125" s="13"/>
      <c r="H125" s="13"/>
    </row>
    <row r="126" spans="1:8" x14ac:dyDescent="0.2">
      <c r="A126" s="13"/>
      <c r="B126" s="21"/>
      <c r="C126" s="21"/>
      <c r="D126" s="21"/>
      <c r="E126" s="21"/>
      <c r="F126" s="13"/>
      <c r="G126" s="13"/>
      <c r="H126" s="13"/>
    </row>
    <row r="127" spans="1:8" x14ac:dyDescent="0.2">
      <c r="A127" s="13"/>
      <c r="B127" s="13"/>
      <c r="C127" s="13"/>
      <c r="D127" s="13"/>
      <c r="E127" s="13"/>
      <c r="F127" s="13"/>
      <c r="G127" s="13"/>
      <c r="H127" s="13"/>
    </row>
    <row r="128" spans="1:8" x14ac:dyDescent="0.2">
      <c r="A128" s="13"/>
      <c r="B128" s="21"/>
      <c r="C128" s="21"/>
      <c r="D128" s="21"/>
      <c r="E128" s="21"/>
      <c r="F128" s="13"/>
      <c r="G128" s="13"/>
      <c r="H128" s="13"/>
    </row>
    <row r="129" spans="1:8" x14ac:dyDescent="0.2">
      <c r="A129" s="13"/>
      <c r="B129" s="13"/>
      <c r="C129" s="13"/>
      <c r="D129" s="13"/>
      <c r="E129" s="13"/>
      <c r="F129" s="13"/>
      <c r="G129" s="13"/>
      <c r="H129" s="13"/>
    </row>
    <row r="130" spans="1:8" x14ac:dyDescent="0.2">
      <c r="A130" s="13"/>
      <c r="B130" s="13"/>
      <c r="C130" s="13"/>
      <c r="D130" s="13"/>
      <c r="E130" s="13"/>
      <c r="F130" s="13"/>
      <c r="G130" s="13"/>
      <c r="H130" s="13"/>
    </row>
    <row r="131" spans="1:8" x14ac:dyDescent="0.2">
      <c r="A131" s="13"/>
      <c r="B131" s="13"/>
      <c r="C131" s="13"/>
      <c r="D131" s="13"/>
      <c r="E131" s="13"/>
      <c r="F131" s="13"/>
      <c r="G131" s="13"/>
      <c r="H131" s="13"/>
    </row>
    <row r="132" spans="1:8" x14ac:dyDescent="0.2">
      <c r="A132" s="13"/>
      <c r="B132" s="13"/>
      <c r="C132" s="13"/>
      <c r="D132" s="13"/>
      <c r="E132" s="13"/>
      <c r="F132" s="13"/>
      <c r="G132" s="13"/>
      <c r="H132" s="13"/>
    </row>
    <row r="133" spans="1:8" x14ac:dyDescent="0.2">
      <c r="A133" s="13"/>
      <c r="B133" s="13"/>
      <c r="C133" s="13"/>
      <c r="D133" s="13"/>
      <c r="E133" s="13"/>
      <c r="F133" s="13"/>
      <c r="G133" s="13"/>
      <c r="H133" s="13"/>
    </row>
    <row r="134" spans="1:8" x14ac:dyDescent="0.2">
      <c r="A134" s="13"/>
      <c r="B134" s="13"/>
      <c r="C134" s="13"/>
      <c r="D134" s="13"/>
      <c r="E134" s="13"/>
      <c r="F134" s="13"/>
      <c r="G134" s="13"/>
      <c r="H134" s="13"/>
    </row>
    <row r="135" spans="1:8" x14ac:dyDescent="0.2">
      <c r="A135" s="13"/>
      <c r="B135" s="13"/>
      <c r="C135" s="13"/>
      <c r="D135" s="13"/>
      <c r="E135" s="13"/>
      <c r="F135" s="13"/>
      <c r="G135" s="13"/>
      <c r="H135" s="13"/>
    </row>
    <row r="136" spans="1:8" x14ac:dyDescent="0.2">
      <c r="A136" s="13"/>
      <c r="B136" s="13"/>
      <c r="C136" s="13"/>
      <c r="D136" s="13"/>
      <c r="E136" s="13"/>
      <c r="F136" s="13"/>
      <c r="G136" s="13"/>
      <c r="H136" s="13"/>
    </row>
    <row r="137" spans="1:8" x14ac:dyDescent="0.2">
      <c r="A137" s="13"/>
      <c r="B137" s="13"/>
      <c r="C137" s="13"/>
      <c r="D137" s="13"/>
      <c r="E137" s="13"/>
      <c r="F137" s="13"/>
      <c r="G137" s="13"/>
      <c r="H137" s="13"/>
    </row>
    <row r="138" spans="1:8" x14ac:dyDescent="0.2">
      <c r="A138" s="13"/>
      <c r="B138" s="13"/>
      <c r="C138" s="13"/>
      <c r="D138" s="13"/>
      <c r="E138" s="13"/>
      <c r="F138" s="13"/>
      <c r="G138" s="13"/>
      <c r="H138" s="13"/>
    </row>
    <row r="139" spans="1:8" x14ac:dyDescent="0.2">
      <c r="A139" s="13"/>
      <c r="B139" s="13"/>
      <c r="C139" s="13"/>
      <c r="D139" s="13"/>
      <c r="E139" s="13"/>
      <c r="F139" s="13"/>
      <c r="G139" s="13"/>
      <c r="H139" s="13"/>
    </row>
  </sheetData>
  <sheetProtection sheet="1"/>
  <conditionalFormatting sqref="V3:W35 M3:T35">
    <cfRule type="colorScale" priority="9">
      <colorScale>
        <cfvo type="num" val="-2"/>
        <cfvo type="num" val="0"/>
        <cfvo type="num" val="2"/>
        <color rgb="FF5A8AC6"/>
        <color rgb="FFFCFCFF"/>
        <color rgb="FFF8696B"/>
      </colorScale>
    </cfRule>
  </conditionalFormatting>
  <conditionalFormatting sqref="C3:C35">
    <cfRule type="colorScale" priority="8">
      <colorScale>
        <cfvo type="num" val="-1"/>
        <cfvo type="num" val="0.01"/>
        <cfvo type="num" val="2"/>
        <color rgb="FF63BE7B"/>
        <color rgb="FFFFEB84"/>
        <color rgb="FFF8696B"/>
      </colorScale>
    </cfRule>
  </conditionalFormatting>
  <conditionalFormatting sqref="B45:N56">
    <cfRule type="cellIs" dxfId="5" priority="3" operator="greaterThan">
      <formula>0.63</formula>
    </cfRule>
    <cfRule type="cellIs" dxfId="4" priority="4" operator="lessThan">
      <formula>-0.63</formula>
    </cfRule>
    <cfRule type="cellIs" dxfId="3" priority="5" operator="lessThan">
      <formula>-0.5</formula>
    </cfRule>
    <cfRule type="cellIs" dxfId="2" priority="6" operator="greaterThan">
      <formula>0.5</formula>
    </cfRule>
  </conditionalFormatting>
  <conditionalFormatting sqref="X7:AF19">
    <cfRule type="cellIs" dxfId="1" priority="1" operator="lessThan">
      <formula>-0.63</formula>
    </cfRule>
    <cfRule type="cellIs" dxfId="0" priority="2" operator="greaterThan">
      <formula>0.63</formula>
    </cfRule>
  </conditionalFormatting>
  <pageMargins left="0.7" right="0.7" top="0.75" bottom="0.75" header="0.3" footer="0.3"/>
  <pageSetup orientation="portrait" horizontalDpi="0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16"/>
  <dimension ref="A1:S129"/>
  <sheetViews>
    <sheetView workbookViewId="0">
      <selection activeCell="L43" sqref="L43"/>
    </sheetView>
  </sheetViews>
  <sheetFormatPr baseColWidth="10" defaultRowHeight="16" x14ac:dyDescent="0.2"/>
  <sheetData>
    <row r="1" spans="1:19" x14ac:dyDescent="0.2">
      <c r="B1" t="s">
        <v>94</v>
      </c>
      <c r="H1" t="s">
        <v>88</v>
      </c>
      <c r="N1" t="s">
        <v>93</v>
      </c>
      <c r="S1" t="s">
        <v>96</v>
      </c>
    </row>
    <row r="2" spans="1:19" x14ac:dyDescent="0.2">
      <c r="A2" t="s">
        <v>44</v>
      </c>
      <c r="B2" t="s">
        <v>49</v>
      </c>
      <c r="C2" t="s">
        <v>50</v>
      </c>
      <c r="D2" t="s">
        <v>51</v>
      </c>
      <c r="E2" t="s">
        <v>52</v>
      </c>
      <c r="H2" t="s">
        <v>89</v>
      </c>
      <c r="I2" t="s">
        <v>90</v>
      </c>
      <c r="J2" t="s">
        <v>91</v>
      </c>
      <c r="K2" t="s">
        <v>92</v>
      </c>
      <c r="N2" t="s">
        <v>89</v>
      </c>
      <c r="O2" t="s">
        <v>90</v>
      </c>
      <c r="P2" t="s">
        <v>91</v>
      </c>
      <c r="Q2" t="s">
        <v>92</v>
      </c>
      <c r="S2" t="s">
        <v>95</v>
      </c>
    </row>
    <row r="3" spans="1:19" x14ac:dyDescent="0.2">
      <c r="A3" t="s">
        <v>53</v>
      </c>
      <c r="B3">
        <v>0.55143017074911882</v>
      </c>
      <c r="C3">
        <v>-0.1488167424942593</v>
      </c>
      <c r="D3">
        <v>-0.28819396356703381</v>
      </c>
      <c r="E3">
        <v>0.53191750287434625</v>
      </c>
      <c r="H3">
        <f>ABS(B3)</f>
        <v>0.55143017074911882</v>
      </c>
      <c r="I3">
        <f>ABS(C3)</f>
        <v>0.1488167424942593</v>
      </c>
      <c r="J3">
        <f>ABS(D3)</f>
        <v>0.28819396356703381</v>
      </c>
      <c r="K3">
        <f>ABS(E3)</f>
        <v>0.53191750287434625</v>
      </c>
      <c r="N3" s="7">
        <f>(H3-H$37)/H$38</f>
        <v>0.73560830175045588</v>
      </c>
      <c r="O3" s="7">
        <f>(I3-I$37)/I$38</f>
        <v>-0.8577497363104839</v>
      </c>
      <c r="P3" s="7">
        <f>(J3-J$37)/J$38</f>
        <v>0.61539141675982922</v>
      </c>
      <c r="Q3" s="7">
        <f>(K3-K$37)/K$38</f>
        <v>3.5098763984534501E-2</v>
      </c>
      <c r="S3" s="7">
        <f>AVERAGE(N3:Q3)</f>
        <v>0.13208718654608392</v>
      </c>
    </row>
    <row r="4" spans="1:19" x14ac:dyDescent="0.2">
      <c r="A4" t="s">
        <v>54</v>
      </c>
      <c r="B4">
        <v>0.45938460838601519</v>
      </c>
      <c r="C4">
        <v>-0.45003140265635627</v>
      </c>
      <c r="D4">
        <v>-0.29686595007790834</v>
      </c>
      <c r="E4">
        <v>0.53957578162725772</v>
      </c>
      <c r="H4">
        <f t="shared" ref="H4:H35" si="0">ABS(B4)</f>
        <v>0.45938460838601519</v>
      </c>
      <c r="I4">
        <f t="shared" ref="I4:I35" si="1">ABS(C4)</f>
        <v>0.45003140265635627</v>
      </c>
      <c r="J4">
        <f t="shared" ref="J4:J35" si="2">ABS(D4)</f>
        <v>0.29686595007790834</v>
      </c>
      <c r="K4">
        <f t="shared" ref="K4:K35" si="3">ABS(E4)</f>
        <v>0.53957578162725772</v>
      </c>
      <c r="N4" s="7">
        <f t="shared" ref="N4:N35" si="4">(H4-H$37)/H$38</f>
        <v>0.41649858298859721</v>
      </c>
      <c r="O4" s="7">
        <f t="shared" ref="O4:O35" si="5">(I4-I$37)/I$38</f>
        <v>0.13484294290476476</v>
      </c>
      <c r="P4" s="7">
        <f t="shared" ref="P4:P35" si="6">(J4-J$37)/J$38</f>
        <v>0.67740551963013551</v>
      </c>
      <c r="Q4" s="7">
        <f t="shared" ref="Q4:Q35" si="7">(K4-K$37)/K$38</f>
        <v>5.1815581417436467E-2</v>
      </c>
      <c r="S4" s="7">
        <f t="shared" ref="S4:S35" si="8">AVERAGE(N4:Q4)</f>
        <v>0.32014065673523345</v>
      </c>
    </row>
    <row r="5" spans="1:19" x14ac:dyDescent="0.2">
      <c r="A5" t="s">
        <v>84</v>
      </c>
      <c r="B5">
        <v>-1.0273923591886966</v>
      </c>
      <c r="C5">
        <v>-0.43739630355564507</v>
      </c>
      <c r="D5">
        <v>-0.18621834475775981</v>
      </c>
      <c r="E5">
        <v>-0.19467807541934704</v>
      </c>
      <c r="H5">
        <f t="shared" si="0"/>
        <v>1.0273923591886966</v>
      </c>
      <c r="I5">
        <f t="shared" si="1"/>
        <v>0.43739630355564507</v>
      </c>
      <c r="J5">
        <f t="shared" si="2"/>
        <v>0.18621834475775981</v>
      </c>
      <c r="K5">
        <f t="shared" si="3"/>
        <v>0.19467807541934704</v>
      </c>
      <c r="N5" s="7">
        <f t="shared" si="4"/>
        <v>2.3857058859781022</v>
      </c>
      <c r="O5" s="7">
        <f t="shared" si="5"/>
        <v>9.3206500436207707E-2</v>
      </c>
      <c r="P5" s="7">
        <f t="shared" si="6"/>
        <v>-0.11384478617606783</v>
      </c>
      <c r="Q5" s="7">
        <f t="shared" si="7"/>
        <v>-0.70104183912401075</v>
      </c>
      <c r="S5" s="7">
        <f t="shared" si="8"/>
        <v>0.41600644027855782</v>
      </c>
    </row>
    <row r="6" spans="1:19" x14ac:dyDescent="0.2">
      <c r="A6" t="s">
        <v>55</v>
      </c>
      <c r="B6">
        <v>-0.11261994020848183</v>
      </c>
      <c r="C6">
        <v>0.44453035236336319</v>
      </c>
      <c r="D6">
        <v>0.24998007470488381</v>
      </c>
      <c r="E6">
        <v>0.41177177106983565</v>
      </c>
      <c r="H6">
        <f t="shared" si="0"/>
        <v>0.11261994020848183</v>
      </c>
      <c r="I6">
        <f t="shared" si="1"/>
        <v>0.44453035236336319</v>
      </c>
      <c r="J6">
        <f t="shared" si="2"/>
        <v>0.24998007470488381</v>
      </c>
      <c r="K6">
        <f t="shared" si="3"/>
        <v>0.41177177106983565</v>
      </c>
      <c r="N6" s="7">
        <f t="shared" si="4"/>
        <v>-0.78568838722256262</v>
      </c>
      <c r="O6" s="7">
        <f t="shared" si="5"/>
        <v>0.11671533169924971</v>
      </c>
      <c r="P6" s="7">
        <f t="shared" si="6"/>
        <v>0.34212069245691074</v>
      </c>
      <c r="Q6" s="7">
        <f t="shared" si="7"/>
        <v>-0.22716046275813875</v>
      </c>
      <c r="S6" s="7">
        <f t="shared" si="8"/>
        <v>-0.13850320645613523</v>
      </c>
    </row>
    <row r="7" spans="1:19" x14ac:dyDescent="0.2">
      <c r="A7" t="s">
        <v>64</v>
      </c>
      <c r="B7">
        <v>0.55289686996822673</v>
      </c>
      <c r="C7">
        <v>-0.42481484849358758</v>
      </c>
      <c r="D7">
        <v>0.3067673460664444</v>
      </c>
      <c r="E7">
        <v>0.83806126833183203</v>
      </c>
      <c r="H7">
        <f t="shared" si="0"/>
        <v>0.55289686996822673</v>
      </c>
      <c r="I7">
        <f t="shared" si="1"/>
        <v>0.42481484849358758</v>
      </c>
      <c r="J7">
        <f t="shared" si="2"/>
        <v>0.3067673460664444</v>
      </c>
      <c r="K7">
        <f t="shared" si="3"/>
        <v>0.83806126833183203</v>
      </c>
      <c r="N7" s="7">
        <f t="shared" si="4"/>
        <v>0.74069315281010217</v>
      </c>
      <c r="O7" s="7">
        <f t="shared" si="5"/>
        <v>5.1746831169932922E-2</v>
      </c>
      <c r="P7" s="7">
        <f t="shared" si="6"/>
        <v>0.74821123278740753</v>
      </c>
      <c r="Q7" s="7">
        <f t="shared" si="7"/>
        <v>0.70336243007638544</v>
      </c>
      <c r="S7" s="7">
        <f t="shared" si="8"/>
        <v>0.56100341171095702</v>
      </c>
    </row>
    <row r="8" spans="1:19" x14ac:dyDescent="0.2">
      <c r="A8" t="s">
        <v>56</v>
      </c>
      <c r="B8">
        <v>0.21786970603027953</v>
      </c>
      <c r="C8">
        <v>0.39368900267959145</v>
      </c>
      <c r="D8">
        <v>0.11554876940294449</v>
      </c>
      <c r="E8">
        <v>0.4104290062604049</v>
      </c>
      <c r="H8">
        <f t="shared" si="0"/>
        <v>0.21786970603027953</v>
      </c>
      <c r="I8">
        <f t="shared" si="1"/>
        <v>0.39368900267959145</v>
      </c>
      <c r="J8">
        <f t="shared" si="2"/>
        <v>0.11554876940294449</v>
      </c>
      <c r="K8">
        <f t="shared" si="3"/>
        <v>0.4104290062604049</v>
      </c>
      <c r="N8" s="7">
        <f t="shared" si="4"/>
        <v>-0.42080145178667944</v>
      </c>
      <c r="O8" s="7">
        <f t="shared" si="5"/>
        <v>-5.0822169531191751E-2</v>
      </c>
      <c r="P8" s="7">
        <f t="shared" si="6"/>
        <v>-0.61920884668962883</v>
      </c>
      <c r="Q8" s="7">
        <f t="shared" si="7"/>
        <v>-0.23009150704352016</v>
      </c>
      <c r="S8" s="7">
        <f t="shared" si="8"/>
        <v>-0.33023099376275505</v>
      </c>
    </row>
    <row r="9" spans="1:19" x14ac:dyDescent="0.2">
      <c r="A9" t="s">
        <v>57</v>
      </c>
      <c r="B9">
        <v>0.34342372227260948</v>
      </c>
      <c r="C9">
        <v>0.4751681156202085</v>
      </c>
      <c r="D9">
        <v>0.14263031479489433</v>
      </c>
      <c r="E9">
        <v>0.53443445412145552</v>
      </c>
      <c r="H9">
        <f t="shared" si="0"/>
        <v>0.34342372227260948</v>
      </c>
      <c r="I9">
        <f t="shared" si="1"/>
        <v>0.4751681156202085</v>
      </c>
      <c r="J9">
        <f t="shared" si="2"/>
        <v>0.14263031479489433</v>
      </c>
      <c r="K9">
        <f t="shared" si="3"/>
        <v>0.53443445412145552</v>
      </c>
      <c r="N9" s="7">
        <f t="shared" si="4"/>
        <v>1.4477618533520618E-2</v>
      </c>
      <c r="O9" s="7">
        <f t="shared" si="5"/>
        <v>0.217675953934267</v>
      </c>
      <c r="P9" s="7">
        <f t="shared" si="6"/>
        <v>-0.42554644422656462</v>
      </c>
      <c r="Q9" s="7">
        <f t="shared" si="7"/>
        <v>4.0592872496769655E-2</v>
      </c>
      <c r="S9" s="7">
        <f t="shared" si="8"/>
        <v>-3.8199999815501838E-2</v>
      </c>
    </row>
    <row r="10" spans="1:19" x14ac:dyDescent="0.2">
      <c r="A10" t="s">
        <v>58</v>
      </c>
      <c r="B10">
        <v>0.45068485663354868</v>
      </c>
      <c r="C10">
        <v>0.2380334446344147</v>
      </c>
      <c r="D10">
        <v>2.3525893797953664E-2</v>
      </c>
      <c r="E10">
        <v>0.57868853567995815</v>
      </c>
      <c r="H10">
        <f t="shared" si="0"/>
        <v>0.45068485663354868</v>
      </c>
      <c r="I10">
        <f t="shared" si="1"/>
        <v>0.2380334446344147</v>
      </c>
      <c r="J10">
        <f t="shared" si="2"/>
        <v>2.3525893797953664E-2</v>
      </c>
      <c r="K10">
        <f t="shared" si="3"/>
        <v>0.57868853567995815</v>
      </c>
      <c r="N10" s="7">
        <f t="shared" si="4"/>
        <v>0.38633770109756099</v>
      </c>
      <c r="O10" s="7">
        <f t="shared" si="5"/>
        <v>-0.56375393490961645</v>
      </c>
      <c r="P10" s="7">
        <f t="shared" si="6"/>
        <v>-1.2772721482218872</v>
      </c>
      <c r="Q10" s="7">
        <f t="shared" si="7"/>
        <v>0.13719256884407155</v>
      </c>
      <c r="S10" s="7">
        <f t="shared" si="8"/>
        <v>-0.32937395329746777</v>
      </c>
    </row>
    <row r="11" spans="1:19" x14ac:dyDescent="0.2">
      <c r="A11" t="s">
        <v>59</v>
      </c>
      <c r="B11">
        <v>-0.41719625602943933</v>
      </c>
      <c r="C11">
        <v>0.30348988821756173</v>
      </c>
      <c r="D11">
        <v>0.50649802403475319</v>
      </c>
      <c r="E11">
        <v>0.42165066955374159</v>
      </c>
      <c r="H11">
        <f t="shared" si="0"/>
        <v>0.41719625602943933</v>
      </c>
      <c r="I11">
        <f t="shared" si="1"/>
        <v>0.30348988821756173</v>
      </c>
      <c r="J11">
        <f t="shared" si="2"/>
        <v>0.50649802403475319</v>
      </c>
      <c r="K11">
        <f t="shared" si="3"/>
        <v>0.42165066955374159</v>
      </c>
      <c r="N11" s="7">
        <f t="shared" si="4"/>
        <v>0.27023717820272525</v>
      </c>
      <c r="O11" s="7">
        <f t="shared" si="5"/>
        <v>-0.34805531428758696</v>
      </c>
      <c r="P11" s="7">
        <f t="shared" si="6"/>
        <v>2.17650206261639</v>
      </c>
      <c r="Q11" s="7">
        <f t="shared" si="7"/>
        <v>-0.20559638188280571</v>
      </c>
      <c r="S11" s="7">
        <f t="shared" si="8"/>
        <v>0.47327188616218063</v>
      </c>
    </row>
    <row r="12" spans="1:19" x14ac:dyDescent="0.2">
      <c r="A12" t="s">
        <v>61</v>
      </c>
      <c r="B12">
        <v>-0.33924772743056308</v>
      </c>
      <c r="C12">
        <v>0.38883998862676922</v>
      </c>
      <c r="D12">
        <v>0.33556263435214834</v>
      </c>
      <c r="E12">
        <v>0.47807192527726822</v>
      </c>
      <c r="H12">
        <f t="shared" si="0"/>
        <v>0.33924772743056308</v>
      </c>
      <c r="I12">
        <f t="shared" si="1"/>
        <v>0.38883998862676922</v>
      </c>
      <c r="J12">
        <f t="shared" si="2"/>
        <v>0.33556263435214834</v>
      </c>
      <c r="K12">
        <f t="shared" si="3"/>
        <v>0.47807192527726822</v>
      </c>
      <c r="N12" s="7">
        <f t="shared" si="4"/>
        <v>0</v>
      </c>
      <c r="O12" s="7">
        <f t="shared" si="5"/>
        <v>-6.6801125693727356E-2</v>
      </c>
      <c r="P12" s="7">
        <f t="shared" si="6"/>
        <v>0.95412875441760314</v>
      </c>
      <c r="Q12" s="7">
        <f t="shared" si="7"/>
        <v>-8.2437658924765511E-2</v>
      </c>
      <c r="S12" s="7">
        <f t="shared" si="8"/>
        <v>0.20122249244977758</v>
      </c>
    </row>
    <row r="13" spans="1:19" x14ac:dyDescent="0.2">
      <c r="A13" t="s">
        <v>60</v>
      </c>
      <c r="B13">
        <v>-0.2861961667595484</v>
      </c>
      <c r="C13">
        <v>0.40911162551833868</v>
      </c>
      <c r="D13">
        <v>0.63670904419139851</v>
      </c>
      <c r="E13">
        <v>0.51583811936997348</v>
      </c>
      <c r="H13">
        <f t="shared" si="0"/>
        <v>0.2861961667595484</v>
      </c>
      <c r="I13">
        <f t="shared" si="1"/>
        <v>0.40911162551833868</v>
      </c>
      <c r="J13">
        <f t="shared" si="2"/>
        <v>0.63670904419139851</v>
      </c>
      <c r="K13">
        <f t="shared" si="3"/>
        <v>0.51583811936997348</v>
      </c>
      <c r="N13" s="7">
        <f t="shared" si="4"/>
        <v>-0.18392270274608327</v>
      </c>
      <c r="O13" s="7">
        <f t="shared" si="5"/>
        <v>0</v>
      </c>
      <c r="P13" s="7">
        <f t="shared" si="6"/>
        <v>3.1076519887280036</v>
      </c>
      <c r="Q13" s="7">
        <f t="shared" si="7"/>
        <v>0</v>
      </c>
      <c r="S13" s="7">
        <f t="shared" si="8"/>
        <v>0.73093232149548004</v>
      </c>
    </row>
    <row r="14" spans="1:19" x14ac:dyDescent="0.2">
      <c r="A14" t="s">
        <v>62</v>
      </c>
      <c r="B14">
        <v>-3.1958659316633754E-2</v>
      </c>
      <c r="C14">
        <v>-0.20534735603916043</v>
      </c>
      <c r="D14">
        <v>1.7460118213847856E-2</v>
      </c>
      <c r="E14">
        <v>0.29368029109214094</v>
      </c>
      <c r="H14">
        <f t="shared" si="0"/>
        <v>3.1958659316633754E-2</v>
      </c>
      <c r="I14">
        <f t="shared" si="1"/>
        <v>0.20534735603916043</v>
      </c>
      <c r="J14">
        <f t="shared" si="2"/>
        <v>1.7460118213847856E-2</v>
      </c>
      <c r="K14">
        <f t="shared" si="3"/>
        <v>0.29368029109214094</v>
      </c>
      <c r="N14" s="7">
        <f t="shared" si="4"/>
        <v>-1.0653303167142845</v>
      </c>
      <c r="O14" s="7">
        <f t="shared" si="5"/>
        <v>-0.67146440369745986</v>
      </c>
      <c r="P14" s="7">
        <f t="shared" si="6"/>
        <v>-1.3206490181684936</v>
      </c>
      <c r="Q14" s="7">
        <f t="shared" si="7"/>
        <v>-0.48493558101402817</v>
      </c>
      <c r="S14" s="7">
        <f t="shared" si="8"/>
        <v>-0.88559482989856653</v>
      </c>
    </row>
    <row r="15" spans="1:19" x14ac:dyDescent="0.2">
      <c r="A15" t="s">
        <v>63</v>
      </c>
      <c r="B15">
        <v>-0.22185107559722009</v>
      </c>
      <c r="C15">
        <v>-0.63063989002584386</v>
      </c>
      <c r="D15">
        <v>-2.7924489153257667E-2</v>
      </c>
      <c r="E15">
        <v>1.1769687183063595E-2</v>
      </c>
      <c r="H15">
        <f t="shared" si="0"/>
        <v>0.22185107559722009</v>
      </c>
      <c r="I15">
        <f t="shared" si="1"/>
        <v>0.63063989002584386</v>
      </c>
      <c r="J15">
        <f t="shared" si="2"/>
        <v>2.7924489153257667E-2</v>
      </c>
      <c r="K15">
        <f t="shared" si="3"/>
        <v>1.1769687183063595E-2</v>
      </c>
      <c r="N15" s="7">
        <f t="shared" si="4"/>
        <v>-0.40699857318856136</v>
      </c>
      <c r="O15" s="7">
        <f t="shared" si="5"/>
        <v>0.73000209707946395</v>
      </c>
      <c r="P15" s="7">
        <f t="shared" si="6"/>
        <v>-1.2458174239200654</v>
      </c>
      <c r="Q15" s="7">
        <f t="shared" si="7"/>
        <v>-1.1003020687062608</v>
      </c>
      <c r="S15" s="7">
        <f t="shared" si="8"/>
        <v>-0.50577899218385591</v>
      </c>
    </row>
    <row r="16" spans="1:19" x14ac:dyDescent="0.2">
      <c r="A16" t="s">
        <v>65</v>
      </c>
      <c r="B16">
        <v>-1.5654023886014796</v>
      </c>
      <c r="C16">
        <v>-0.55397635313847038</v>
      </c>
      <c r="D16">
        <v>-0.13617240865645114</v>
      </c>
      <c r="E16">
        <v>-0.23039175933155584</v>
      </c>
      <c r="H16">
        <f t="shared" si="0"/>
        <v>1.5654023886014796</v>
      </c>
      <c r="I16">
        <f t="shared" si="1"/>
        <v>0.55397635313847038</v>
      </c>
      <c r="J16">
        <f t="shared" si="2"/>
        <v>0.13617240865645114</v>
      </c>
      <c r="K16">
        <f t="shared" si="3"/>
        <v>0.23039175933155584</v>
      </c>
      <c r="N16" s="7">
        <f t="shared" si="4"/>
        <v>4.2509150798739279</v>
      </c>
      <c r="O16" s="7">
        <f t="shared" si="5"/>
        <v>0.47737274153546533</v>
      </c>
      <c r="P16" s="7">
        <f t="shared" si="6"/>
        <v>-0.47172747265574883</v>
      </c>
      <c r="Q16" s="7">
        <f t="shared" si="7"/>
        <v>-0.62308448694617402</v>
      </c>
      <c r="S16" s="7">
        <f t="shared" si="8"/>
        <v>0.90836896545186752</v>
      </c>
    </row>
    <row r="17" spans="1:19" x14ac:dyDescent="0.2">
      <c r="A17" t="s">
        <v>66</v>
      </c>
      <c r="B17">
        <v>-7.0746770315728347E-2</v>
      </c>
      <c r="C17">
        <v>-0.92556829611298275</v>
      </c>
      <c r="D17">
        <v>-0.55705401485560069</v>
      </c>
      <c r="E17">
        <v>-9.1611497738789571E-2</v>
      </c>
      <c r="H17">
        <f t="shared" si="0"/>
        <v>7.0746770315728347E-2</v>
      </c>
      <c r="I17">
        <f t="shared" si="1"/>
        <v>0.92556829611298275</v>
      </c>
      <c r="J17">
        <f t="shared" si="2"/>
        <v>0.55705401485560069</v>
      </c>
      <c r="K17">
        <f t="shared" si="3"/>
        <v>9.1611497738789571E-2</v>
      </c>
      <c r="N17" s="7">
        <f t="shared" si="4"/>
        <v>-0.93085709633895442</v>
      </c>
      <c r="O17" s="7">
        <f t="shared" si="5"/>
        <v>1.7018796830415071</v>
      </c>
      <c r="P17" s="7">
        <f t="shared" si="6"/>
        <v>2.5380321931744607</v>
      </c>
      <c r="Q17" s="7">
        <f t="shared" si="7"/>
        <v>-0.9260199599406328</v>
      </c>
      <c r="S17" s="7">
        <f t="shared" si="8"/>
        <v>0.59575870498409511</v>
      </c>
    </row>
    <row r="18" spans="1:19" x14ac:dyDescent="0.2">
      <c r="A18" t="s">
        <v>67</v>
      </c>
      <c r="B18">
        <v>0.22961915268284597</v>
      </c>
      <c r="C18">
        <v>0.72929629163746168</v>
      </c>
      <c r="D18">
        <v>0.36609480986848408</v>
      </c>
      <c r="E18">
        <v>0.55821003036578065</v>
      </c>
      <c r="H18">
        <f t="shared" si="0"/>
        <v>0.22961915268284597</v>
      </c>
      <c r="I18">
        <f t="shared" si="1"/>
        <v>0.72929629163746168</v>
      </c>
      <c r="J18">
        <f t="shared" si="2"/>
        <v>0.36609480986848408</v>
      </c>
      <c r="K18">
        <f t="shared" si="3"/>
        <v>0.55821003036578065</v>
      </c>
      <c r="N18" s="7">
        <f t="shared" si="4"/>
        <v>-0.38006768341534442</v>
      </c>
      <c r="O18" s="7">
        <f t="shared" si="5"/>
        <v>1.0551045404489638</v>
      </c>
      <c r="P18" s="7">
        <f t="shared" si="6"/>
        <v>1.1724669023090888</v>
      </c>
      <c r="Q18" s="7">
        <f t="shared" si="7"/>
        <v>9.2491214181880513E-2</v>
      </c>
      <c r="S18" s="7">
        <f t="shared" si="8"/>
        <v>0.48499874338114718</v>
      </c>
    </row>
    <row r="19" spans="1:19" x14ac:dyDescent="0.2">
      <c r="A19" t="s">
        <v>68</v>
      </c>
      <c r="B19">
        <v>0.14242014118025434</v>
      </c>
      <c r="C19">
        <v>0.39842155677555408</v>
      </c>
      <c r="D19">
        <v>0.18320010653403074</v>
      </c>
      <c r="E19">
        <v>0.94631988286386226</v>
      </c>
      <c r="H19">
        <f t="shared" si="0"/>
        <v>0.14242014118025434</v>
      </c>
      <c r="I19">
        <f t="shared" si="1"/>
        <v>0.39842155677555408</v>
      </c>
      <c r="J19">
        <f t="shared" si="2"/>
        <v>0.18320010653403074</v>
      </c>
      <c r="K19">
        <f t="shared" si="3"/>
        <v>0.94631988286386226</v>
      </c>
      <c r="N19" s="7">
        <f t="shared" si="4"/>
        <v>-0.68237505513996044</v>
      </c>
      <c r="O19" s="7">
        <f t="shared" si="5"/>
        <v>-3.5226983868200744E-2</v>
      </c>
      <c r="P19" s="7">
        <f t="shared" si="6"/>
        <v>-0.13542846085760854</v>
      </c>
      <c r="Q19" s="7">
        <f t="shared" si="7"/>
        <v>0.93967395033579648</v>
      </c>
      <c r="S19" s="7">
        <f t="shared" si="8"/>
        <v>2.1660862617506688E-2</v>
      </c>
    </row>
    <row r="20" spans="1:19" x14ac:dyDescent="0.2">
      <c r="A20" t="s">
        <v>69</v>
      </c>
      <c r="B20">
        <v>-0.63731168569465757</v>
      </c>
      <c r="C20">
        <v>-2.9853320882515959E-2</v>
      </c>
      <c r="D20">
        <v>-0.19826620623317559</v>
      </c>
      <c r="E20">
        <v>-0.13004919902299306</v>
      </c>
      <c r="H20">
        <f t="shared" si="0"/>
        <v>0.63731168569465757</v>
      </c>
      <c r="I20">
        <f t="shared" si="1"/>
        <v>2.9853320882515959E-2</v>
      </c>
      <c r="J20">
        <f t="shared" si="2"/>
        <v>0.19826620623317559</v>
      </c>
      <c r="K20">
        <f t="shared" si="3"/>
        <v>0.13004919902299306</v>
      </c>
      <c r="N20" s="7">
        <f t="shared" si="4"/>
        <v>1.0333480881945087</v>
      </c>
      <c r="O20" s="7">
        <f t="shared" si="5"/>
        <v>-1.2497699033324616</v>
      </c>
      <c r="P20" s="7">
        <f t="shared" si="6"/>
        <v>-2.7689518295203778E-2</v>
      </c>
      <c r="Q20" s="7">
        <f t="shared" si="7"/>
        <v>-0.84211650648326564</v>
      </c>
      <c r="S20" s="7">
        <f t="shared" si="8"/>
        <v>-0.27155695997910556</v>
      </c>
    </row>
    <row r="21" spans="1:19" x14ac:dyDescent="0.2">
      <c r="A21" t="s">
        <v>70</v>
      </c>
      <c r="B21">
        <v>-0.23839452949535855</v>
      </c>
      <c r="C21">
        <v>-0.11762097119329948</v>
      </c>
      <c r="D21">
        <v>-0.17792842077640422</v>
      </c>
      <c r="E21">
        <v>0.60539805284591564</v>
      </c>
      <c r="H21">
        <f t="shared" si="0"/>
        <v>0.23839452949535855</v>
      </c>
      <c r="I21">
        <f t="shared" si="1"/>
        <v>0.11762097119329948</v>
      </c>
      <c r="J21">
        <f t="shared" si="2"/>
        <v>0.17792842077640422</v>
      </c>
      <c r="K21">
        <f t="shared" si="3"/>
        <v>0.60539805284591564</v>
      </c>
      <c r="N21" s="7">
        <f t="shared" si="4"/>
        <v>-0.34964461950245851</v>
      </c>
      <c r="O21" s="7">
        <f t="shared" si="5"/>
        <v>-0.96054916247102462</v>
      </c>
      <c r="P21" s="7">
        <f t="shared" si="6"/>
        <v>-0.17312672785369165</v>
      </c>
      <c r="Q21" s="7">
        <f t="shared" si="7"/>
        <v>0.19549524188460637</v>
      </c>
      <c r="S21" s="7">
        <f t="shared" si="8"/>
        <v>-0.32195631698564214</v>
      </c>
    </row>
    <row r="22" spans="1:19" x14ac:dyDescent="0.2">
      <c r="A22" t="s">
        <v>71</v>
      </c>
      <c r="B22">
        <v>0.29477900814087155</v>
      </c>
      <c r="C22">
        <v>0.20058209984227951</v>
      </c>
      <c r="D22">
        <v>0.25311008505896726</v>
      </c>
      <c r="E22">
        <v>0.75329723400339399</v>
      </c>
      <c r="H22">
        <f t="shared" si="0"/>
        <v>0.29477900814087155</v>
      </c>
      <c r="I22">
        <f t="shared" si="1"/>
        <v>0.20058209984227951</v>
      </c>
      <c r="J22">
        <f t="shared" si="2"/>
        <v>0.25311008505896726</v>
      </c>
      <c r="K22">
        <f t="shared" si="3"/>
        <v>0.75329723400339399</v>
      </c>
      <c r="N22" s="7">
        <f t="shared" si="4"/>
        <v>-0.15416713355777936</v>
      </c>
      <c r="O22" s="7">
        <f t="shared" si="5"/>
        <v>-0.68716735259464734</v>
      </c>
      <c r="P22" s="7">
        <f t="shared" si="6"/>
        <v>0.36450365901709281</v>
      </c>
      <c r="Q22" s="7">
        <f t="shared" si="7"/>
        <v>0.51833588136189335</v>
      </c>
      <c r="S22" s="7">
        <f t="shared" si="8"/>
        <v>1.037626355663987E-2</v>
      </c>
    </row>
    <row r="23" spans="1:19" x14ac:dyDescent="0.2">
      <c r="A23" t="s">
        <v>72</v>
      </c>
      <c r="B23">
        <v>0.28348009484109449</v>
      </c>
      <c r="C23">
        <v>0.25932728013113643</v>
      </c>
      <c r="D23">
        <v>0.24285113028644831</v>
      </c>
      <c r="E23">
        <v>0.77029571960944199</v>
      </c>
      <c r="H23">
        <f t="shared" si="0"/>
        <v>0.28348009484109449</v>
      </c>
      <c r="I23">
        <f t="shared" si="1"/>
        <v>0.25932728013113643</v>
      </c>
      <c r="J23">
        <f t="shared" si="2"/>
        <v>0.24285113028644831</v>
      </c>
      <c r="K23">
        <f t="shared" si="3"/>
        <v>0.77029571960944199</v>
      </c>
      <c r="N23" s="7">
        <f t="shared" si="4"/>
        <v>-0.19333896273497583</v>
      </c>
      <c r="O23" s="7">
        <f t="shared" si="5"/>
        <v>-0.49358435811980972</v>
      </c>
      <c r="P23" s="7">
        <f t="shared" si="6"/>
        <v>0.29114101300662842</v>
      </c>
      <c r="Q23" s="7">
        <f t="shared" si="7"/>
        <v>0.55544090060712337</v>
      </c>
      <c r="S23" s="7">
        <f t="shared" si="8"/>
        <v>3.9914648189741553E-2</v>
      </c>
    </row>
    <row r="24" spans="1:19" x14ac:dyDescent="0.2">
      <c r="A24" t="s">
        <v>85</v>
      </c>
      <c r="B24">
        <v>0.59305643974676647</v>
      </c>
      <c r="C24">
        <v>0.41709025791874105</v>
      </c>
      <c r="D24">
        <v>-0.21616590543744318</v>
      </c>
      <c r="E24">
        <v>0.54481342638169639</v>
      </c>
      <c r="H24">
        <f t="shared" si="0"/>
        <v>0.59305643974676647</v>
      </c>
      <c r="I24">
        <f t="shared" si="1"/>
        <v>0.41709025791874105</v>
      </c>
      <c r="J24">
        <f t="shared" si="2"/>
        <v>0.21616590543744318</v>
      </c>
      <c r="K24">
        <f t="shared" si="3"/>
        <v>0.54481342638169639</v>
      </c>
      <c r="N24" s="7">
        <f t="shared" si="4"/>
        <v>0.8799210383117726</v>
      </c>
      <c r="O24" s="7">
        <f t="shared" si="5"/>
        <v>2.6291987602884669E-2</v>
      </c>
      <c r="P24" s="7">
        <f t="shared" si="6"/>
        <v>0.10031273198609293</v>
      </c>
      <c r="Q24" s="7">
        <f t="shared" si="7"/>
        <v>6.3248535735671629E-2</v>
      </c>
      <c r="S24" s="7">
        <f t="shared" si="8"/>
        <v>0.26744357340910546</v>
      </c>
    </row>
    <row r="25" spans="1:19" x14ac:dyDescent="0.2">
      <c r="A25" t="s">
        <v>73</v>
      </c>
      <c r="B25">
        <v>-0.58989495831984706</v>
      </c>
      <c r="C25">
        <v>0.10369648547273401</v>
      </c>
      <c r="D25">
        <v>0.19067383205984118</v>
      </c>
      <c r="E25">
        <v>0.23772833052081069</v>
      </c>
      <c r="H25">
        <f t="shared" si="0"/>
        <v>0.58989495831984706</v>
      </c>
      <c r="I25">
        <f t="shared" si="1"/>
        <v>0.10369648547273401</v>
      </c>
      <c r="J25">
        <f t="shared" si="2"/>
        <v>0.19067383205984118</v>
      </c>
      <c r="K25">
        <f t="shared" si="3"/>
        <v>0.23772833052081069</v>
      </c>
      <c r="N25" s="7">
        <f t="shared" si="4"/>
        <v>0.86896060281532439</v>
      </c>
      <c r="O25" s="7">
        <f t="shared" si="5"/>
        <v>-1.0064345207090091</v>
      </c>
      <c r="P25" s="7">
        <f t="shared" si="6"/>
        <v>-8.1983222791238083E-2</v>
      </c>
      <c r="Q25" s="7">
        <f t="shared" si="7"/>
        <v>-0.60706990650175829</v>
      </c>
      <c r="S25" s="7">
        <f t="shared" si="8"/>
        <v>-0.20663176179667025</v>
      </c>
    </row>
    <row r="26" spans="1:19" x14ac:dyDescent="0.2">
      <c r="A26" t="s">
        <v>74</v>
      </c>
      <c r="B26">
        <v>-0.32676686018648821</v>
      </c>
      <c r="C26">
        <v>0.22836327982002372</v>
      </c>
      <c r="D26">
        <v>0.15593890197932014</v>
      </c>
      <c r="E26">
        <v>0.18567947316249922</v>
      </c>
      <c r="H26">
        <f t="shared" si="0"/>
        <v>0.32676686018648821</v>
      </c>
      <c r="I26">
        <f t="shared" si="1"/>
        <v>0.22836327982002372</v>
      </c>
      <c r="J26">
        <f t="shared" si="2"/>
        <v>0.15593890197932014</v>
      </c>
      <c r="K26">
        <f t="shared" si="3"/>
        <v>0.18567947316249922</v>
      </c>
      <c r="N26" s="7">
        <f t="shared" si="4"/>
        <v>-4.3269506252235315E-2</v>
      </c>
      <c r="O26" s="7">
        <f t="shared" si="5"/>
        <v>-0.59562002933013358</v>
      </c>
      <c r="P26" s="7">
        <f t="shared" si="6"/>
        <v>-0.33037562106182783</v>
      </c>
      <c r="Q26" s="7">
        <f t="shared" si="7"/>
        <v>-0.72068437185655654</v>
      </c>
      <c r="S26" s="7">
        <f t="shared" si="8"/>
        <v>-0.42248738212518833</v>
      </c>
    </row>
    <row r="27" spans="1:19" x14ac:dyDescent="0.2">
      <c r="A27" t="s">
        <v>75</v>
      </c>
      <c r="B27">
        <v>0.2564893101296844</v>
      </c>
      <c r="C27">
        <v>0.75349668233510436</v>
      </c>
      <c r="D27">
        <v>1.0027319689023801</v>
      </c>
      <c r="E27">
        <v>1.4042043766394898</v>
      </c>
      <c r="H27">
        <f t="shared" si="0"/>
        <v>0.2564893101296844</v>
      </c>
      <c r="I27">
        <f t="shared" si="1"/>
        <v>0.75349668233510436</v>
      </c>
      <c r="J27">
        <f t="shared" si="2"/>
        <v>1.0027319689023801</v>
      </c>
      <c r="K27">
        <f t="shared" si="3"/>
        <v>1.4042043766394898</v>
      </c>
      <c r="N27" s="7">
        <f t="shared" si="4"/>
        <v>-0.28691242241403225</v>
      </c>
      <c r="O27" s="7">
        <f t="shared" si="5"/>
        <v>1.1348520886848368</v>
      </c>
      <c r="P27" s="7">
        <f t="shared" si="6"/>
        <v>5.7251126221657449</v>
      </c>
      <c r="Q27" s="7">
        <f t="shared" si="7"/>
        <v>1.9391637488618576</v>
      </c>
      <c r="S27" s="7">
        <f t="shared" si="8"/>
        <v>2.1280540093246021</v>
      </c>
    </row>
    <row r="28" spans="1:19" x14ac:dyDescent="0.2">
      <c r="A28" t="s">
        <v>77</v>
      </c>
      <c r="B28">
        <v>0.10533288582299659</v>
      </c>
      <c r="C28">
        <v>0.54788483939039845</v>
      </c>
      <c r="D28">
        <v>0.27853968064999562</v>
      </c>
      <c r="E28">
        <v>0.87995418670837611</v>
      </c>
      <c r="H28">
        <f t="shared" si="0"/>
        <v>0.10533288582299659</v>
      </c>
      <c r="I28">
        <f t="shared" si="1"/>
        <v>0.54788483939039845</v>
      </c>
      <c r="J28">
        <f t="shared" si="2"/>
        <v>0.27853968064999562</v>
      </c>
      <c r="K28">
        <f t="shared" si="3"/>
        <v>0.87995418670837611</v>
      </c>
      <c r="N28" s="7">
        <f t="shared" si="4"/>
        <v>-0.81095163529074632</v>
      </c>
      <c r="O28" s="7">
        <f t="shared" si="5"/>
        <v>0.45729937608764348</v>
      </c>
      <c r="P28" s="7">
        <f t="shared" si="6"/>
        <v>0.54635282990254064</v>
      </c>
      <c r="Q28" s="7">
        <f t="shared" si="7"/>
        <v>0.79480807874331461</v>
      </c>
      <c r="S28" s="7">
        <f t="shared" si="8"/>
        <v>0.2468771623606881</v>
      </c>
    </row>
    <row r="29" spans="1:19" x14ac:dyDescent="0.2">
      <c r="A29" t="s">
        <v>76</v>
      </c>
      <c r="B29">
        <v>0.10789969229692412</v>
      </c>
      <c r="C29">
        <v>0.58431082980125959</v>
      </c>
      <c r="D29">
        <v>0.22995799260391686</v>
      </c>
      <c r="E29">
        <v>0.88202329996844731</v>
      </c>
      <c r="H29">
        <f t="shared" si="0"/>
        <v>0.10789969229692412</v>
      </c>
      <c r="I29">
        <f t="shared" si="1"/>
        <v>0.58431082980125959</v>
      </c>
      <c r="J29">
        <f t="shared" si="2"/>
        <v>0.22995799260391686</v>
      </c>
      <c r="K29">
        <f t="shared" si="3"/>
        <v>0.88202329996844731</v>
      </c>
      <c r="N29" s="7">
        <f t="shared" si="4"/>
        <v>-0.80205285873941234</v>
      </c>
      <c r="O29" s="7">
        <f t="shared" si="5"/>
        <v>0.5773339434474406</v>
      </c>
      <c r="P29" s="7">
        <f t="shared" si="6"/>
        <v>0.19894110407424054</v>
      </c>
      <c r="Q29" s="7">
        <f t="shared" si="7"/>
        <v>0.79932462740034238</v>
      </c>
      <c r="S29" s="7">
        <f t="shared" si="8"/>
        <v>0.19338670404565278</v>
      </c>
    </row>
    <row r="30" spans="1:19" x14ac:dyDescent="0.2">
      <c r="A30" t="s">
        <v>78</v>
      </c>
      <c r="B30">
        <v>0.16758627792133751</v>
      </c>
      <c r="C30">
        <v>-0.24320707565325342</v>
      </c>
      <c r="D30">
        <v>-0.14712435089395853</v>
      </c>
      <c r="E30">
        <v>0.17542298317256694</v>
      </c>
      <c r="H30">
        <f t="shared" si="0"/>
        <v>0.16758627792133751</v>
      </c>
      <c r="I30">
        <f t="shared" si="1"/>
        <v>0.24320707565325342</v>
      </c>
      <c r="J30">
        <f t="shared" si="2"/>
        <v>0.14712435089395853</v>
      </c>
      <c r="K30">
        <f t="shared" si="3"/>
        <v>0.17542298317256694</v>
      </c>
      <c r="N30" s="7">
        <f t="shared" si="4"/>
        <v>-0.59512740721871038</v>
      </c>
      <c r="O30" s="7">
        <f t="shared" si="5"/>
        <v>-0.54670526844863898</v>
      </c>
      <c r="P30" s="7">
        <f t="shared" si="6"/>
        <v>-0.39340921516137173</v>
      </c>
      <c r="Q30" s="7">
        <f t="shared" si="7"/>
        <v>-0.74307267557283241</v>
      </c>
      <c r="S30" s="7">
        <f t="shared" si="8"/>
        <v>-0.5695786416003884</v>
      </c>
    </row>
    <row r="31" spans="1:19" x14ac:dyDescent="0.2">
      <c r="A31" t="s">
        <v>79</v>
      </c>
      <c r="B31">
        <v>0.41578008812293071</v>
      </c>
      <c r="C31">
        <v>0.25373182771721248</v>
      </c>
      <c r="D31">
        <v>0.18175486509355349</v>
      </c>
      <c r="E31">
        <v>0.68850998570151567</v>
      </c>
      <c r="H31">
        <f t="shared" si="0"/>
        <v>0.41578008812293071</v>
      </c>
      <c r="I31">
        <f t="shared" si="1"/>
        <v>0.25373182771721248</v>
      </c>
      <c r="J31">
        <f t="shared" si="2"/>
        <v>0.18175486509355349</v>
      </c>
      <c r="K31">
        <f t="shared" si="3"/>
        <v>0.68850998570151567</v>
      </c>
      <c r="N31" s="7">
        <f t="shared" si="4"/>
        <v>0.26532751248105996</v>
      </c>
      <c r="O31" s="7">
        <f t="shared" si="5"/>
        <v>-0.51202305263743164</v>
      </c>
      <c r="P31" s="7">
        <f t="shared" si="6"/>
        <v>-0.14576350361278317</v>
      </c>
      <c r="Q31" s="7">
        <f t="shared" si="7"/>
        <v>0.37691551305382598</v>
      </c>
      <c r="S31" s="7">
        <f t="shared" si="8"/>
        <v>-3.8858826788322198E-3</v>
      </c>
    </row>
    <row r="32" spans="1:19" x14ac:dyDescent="0.2">
      <c r="A32" t="s">
        <v>80</v>
      </c>
      <c r="B32">
        <v>0.44641939614304255</v>
      </c>
      <c r="C32">
        <v>0.48509319641508775</v>
      </c>
      <c r="D32">
        <v>0.24359799014220643</v>
      </c>
      <c r="E32">
        <v>0.80006241625078556</v>
      </c>
      <c r="H32">
        <f t="shared" si="0"/>
        <v>0.44641939614304255</v>
      </c>
      <c r="I32">
        <f t="shared" si="1"/>
        <v>0.48509319641508775</v>
      </c>
      <c r="J32">
        <f t="shared" si="2"/>
        <v>0.24359799014220643</v>
      </c>
      <c r="K32">
        <f t="shared" si="3"/>
        <v>0.80006241625078556</v>
      </c>
      <c r="N32" s="7">
        <f t="shared" si="4"/>
        <v>0.3715499170635439</v>
      </c>
      <c r="O32" s="7">
        <f t="shared" si="5"/>
        <v>0.25038207299339726</v>
      </c>
      <c r="P32" s="7">
        <f t="shared" si="6"/>
        <v>0.29648187047528418</v>
      </c>
      <c r="Q32" s="7">
        <f t="shared" si="7"/>
        <v>0.62041691537346244</v>
      </c>
      <c r="S32" s="7">
        <f t="shared" si="8"/>
        <v>0.38470769397642191</v>
      </c>
    </row>
    <row r="33" spans="1:19" x14ac:dyDescent="0.2">
      <c r="A33" t="s">
        <v>81</v>
      </c>
      <c r="B33">
        <v>-0.42276806982555437</v>
      </c>
      <c r="C33">
        <v>0.19753411927977871</v>
      </c>
      <c r="D33">
        <v>1.5655960009163247E-2</v>
      </c>
      <c r="E33">
        <v>0.3477771834106142</v>
      </c>
      <c r="H33">
        <f t="shared" si="0"/>
        <v>0.42276806982555437</v>
      </c>
      <c r="I33">
        <f t="shared" si="1"/>
        <v>0.19753411927977871</v>
      </c>
      <c r="J33">
        <f t="shared" si="2"/>
        <v>1.5655960009163247E-2</v>
      </c>
      <c r="K33">
        <f t="shared" si="3"/>
        <v>0.3477771834106142</v>
      </c>
      <c r="N33" s="7">
        <f t="shared" si="4"/>
        <v>0.2895539153470727</v>
      </c>
      <c r="O33" s="7">
        <f t="shared" si="5"/>
        <v>-0.69721136303922715</v>
      </c>
      <c r="P33" s="7">
        <f t="shared" si="6"/>
        <v>-1.3335507048073414</v>
      </c>
      <c r="Q33" s="7">
        <f t="shared" si="7"/>
        <v>-0.36685057761408363</v>
      </c>
      <c r="S33" s="7">
        <f t="shared" si="8"/>
        <v>-0.5270146825283949</v>
      </c>
    </row>
    <row r="34" spans="1:19" x14ac:dyDescent="0.2">
      <c r="A34" t="s">
        <v>83</v>
      </c>
      <c r="B34">
        <v>0.64525769899267549</v>
      </c>
      <c r="C34">
        <v>-0.64263348765085937</v>
      </c>
      <c r="D34">
        <v>-0.20213827916553428</v>
      </c>
      <c r="E34">
        <v>8.4139144900052393E-2</v>
      </c>
      <c r="H34">
        <f t="shared" si="0"/>
        <v>0.64525769899267549</v>
      </c>
      <c r="I34">
        <f t="shared" si="1"/>
        <v>0.64263348765085937</v>
      </c>
      <c r="J34">
        <f t="shared" si="2"/>
        <v>0.20213827916553428</v>
      </c>
      <c r="K34">
        <f t="shared" si="3"/>
        <v>8.4139144900052393E-2</v>
      </c>
      <c r="N34" s="7">
        <f t="shared" si="4"/>
        <v>1.0608958591430504</v>
      </c>
      <c r="O34" s="7">
        <f t="shared" si="5"/>
        <v>0.76952459971475162</v>
      </c>
      <c r="P34" s="7">
        <f t="shared" si="6"/>
        <v>0</v>
      </c>
      <c r="Q34" s="7">
        <f t="shared" si="7"/>
        <v>-0.94233093035965909</v>
      </c>
      <c r="S34" s="7">
        <f t="shared" si="8"/>
        <v>0.22202238212453576</v>
      </c>
    </row>
    <row r="35" spans="1:19" x14ac:dyDescent="0.2">
      <c r="A35" t="s">
        <v>82</v>
      </c>
      <c r="B35">
        <v>0.51029594879080109</v>
      </c>
      <c r="C35">
        <v>-0.5414959489118385</v>
      </c>
      <c r="D35">
        <v>-0.14835502194740322</v>
      </c>
      <c r="E35">
        <v>-1.4847552482548185E-3</v>
      </c>
      <c r="H35">
        <f t="shared" si="0"/>
        <v>0.51029594879080109</v>
      </c>
      <c r="I35">
        <f t="shared" si="1"/>
        <v>0.5414959489118385</v>
      </c>
      <c r="J35">
        <f t="shared" si="2"/>
        <v>0.14835502194740322</v>
      </c>
      <c r="K35">
        <f t="shared" si="3"/>
        <v>1.4847552482548185E-3</v>
      </c>
      <c r="N35" s="7">
        <f t="shared" si="4"/>
        <v>0.59300142681143853</v>
      </c>
      <c r="O35" s="7">
        <f t="shared" si="5"/>
        <v>0.43624606509038349</v>
      </c>
      <c r="P35" s="7">
        <f t="shared" si="6"/>
        <v>-0.38460858324017072</v>
      </c>
      <c r="Q35" s="7">
        <f t="shared" si="7"/>
        <v>-1.1227524567126594</v>
      </c>
      <c r="S35" s="7">
        <f t="shared" si="8"/>
        <v>-0.11952838701275204</v>
      </c>
    </row>
    <row r="37" spans="1:19" x14ac:dyDescent="0.2">
      <c r="A37" s="1" t="s">
        <v>86</v>
      </c>
      <c r="B37" s="2">
        <f>MEDIAN(B3:B35)</f>
        <v>0.14242014118025434</v>
      </c>
      <c r="C37" s="2">
        <f>MEDIAN(C3:C35)</f>
        <v>0.22836327982002372</v>
      </c>
      <c r="D37" s="2">
        <f>MEDIAN(D3:D35)</f>
        <v>0.14263031479489433</v>
      </c>
      <c r="E37" s="2">
        <f>MEDIAN(E3:E35)</f>
        <v>0.51583811936997348</v>
      </c>
      <c r="F37" s="5"/>
      <c r="G37" s="5"/>
      <c r="H37" s="2">
        <f>MEDIAN(H3:H35)</f>
        <v>0.33924772743056308</v>
      </c>
      <c r="I37" s="2">
        <f>MEDIAN(I3:I35)</f>
        <v>0.40911162551833868</v>
      </c>
      <c r="J37" s="2">
        <f>MEDIAN(J3:J35)</f>
        <v>0.20213827916553428</v>
      </c>
      <c r="K37" s="2">
        <f>MEDIAN(K3:K35)</f>
        <v>0.51583811936997348</v>
      </c>
      <c r="N37" s="2">
        <f>MEDIAN(N3:N35)</f>
        <v>0</v>
      </c>
      <c r="O37" s="2">
        <f>MEDIAN(O3:O35)</f>
        <v>0</v>
      </c>
      <c r="P37" s="2">
        <f>MEDIAN(P3:P35)</f>
        <v>0</v>
      </c>
      <c r="Q37" s="2">
        <f>MEDIAN(Q3:Q35)</f>
        <v>0</v>
      </c>
      <c r="S37" s="2">
        <f>MEDIAN(S3:S35)</f>
        <v>3.9914648189741553E-2</v>
      </c>
    </row>
    <row r="38" spans="1:19" ht="17" thickBot="1" x14ac:dyDescent="0.25">
      <c r="A38" s="3" t="s">
        <v>87</v>
      </c>
      <c r="B38" s="4">
        <f>QUARTILE(B3:B35,3)-QUARTILE(B3:B35,1)</f>
        <v>0.70197625488247906</v>
      </c>
      <c r="C38" s="4">
        <f>QUARTILE(C3:C35,3)-QUARTILE(C3:C35,1)</f>
        <v>0.65231870117159207</v>
      </c>
      <c r="D38" s="4">
        <f>QUARTILE(D3:D35,3)-QUARTILE(D3:D35,1)</f>
        <v>0.39833509665228706</v>
      </c>
      <c r="E38" s="4">
        <f>QUARTILE(E3:E35,3)-QUARTILE(E3:E35,1)</f>
        <v>0.50283051253901645</v>
      </c>
      <c r="F38" s="5"/>
      <c r="G38" s="5"/>
      <c r="H38" s="4">
        <f>QUARTILE(H3:H35,3)-QUARTILE(H3:H35,1)</f>
        <v>0.28844487319358103</v>
      </c>
      <c r="I38" s="4">
        <f>QUARTILE(I3:I35,3)-QUARTILE(I3:I35,1)</f>
        <v>0.30346250427742383</v>
      </c>
      <c r="J38" s="4">
        <f>QUARTILE(J3:J35,3)-QUARTILE(J3:J35,1)</f>
        <v>0.13983894161963059</v>
      </c>
      <c r="K38" s="4">
        <f>QUARTILE(K3:K35,3)-QUARTILE(K3:K35,1)</f>
        <v>0.4581182263699598</v>
      </c>
      <c r="N38" s="4">
        <f>QUARTILE(N3:N35,3)-QUARTILE(N3:N35,1)</f>
        <v>0.99999999999999989</v>
      </c>
      <c r="O38" s="4">
        <f>QUARTILE(O3:O35,3)-QUARTILE(O3:O35,1)</f>
        <v>1</v>
      </c>
      <c r="P38" s="4">
        <f>QUARTILE(P3:P35,3)-QUARTILE(P3:P35,1)</f>
        <v>1</v>
      </c>
      <c r="Q38" s="4">
        <f>QUARTILE(Q3:Q35,3)-QUARTILE(Q3:Q35,1)</f>
        <v>1</v>
      </c>
      <c r="S38" s="4">
        <f>QUARTILE(S3:S35,3)-QUARTILE(S3:S35,1)</f>
        <v>0.65626465395552747</v>
      </c>
    </row>
    <row r="39" spans="1:19" x14ac:dyDescent="0.2">
      <c r="F39" s="6"/>
      <c r="G39" s="6"/>
    </row>
    <row r="56" spans="1:8" x14ac:dyDescent="0.2">
      <c r="B56" t="s">
        <v>93</v>
      </c>
      <c r="F56" t="s">
        <v>96</v>
      </c>
    </row>
    <row r="57" spans="1:8" x14ac:dyDescent="0.2">
      <c r="A57" t="s">
        <v>44</v>
      </c>
      <c r="B57" t="s">
        <v>89</v>
      </c>
      <c r="C57" t="s">
        <v>90</v>
      </c>
      <c r="D57" t="s">
        <v>91</v>
      </c>
      <c r="E57" t="s">
        <v>92</v>
      </c>
      <c r="F57" t="s">
        <v>95</v>
      </c>
      <c r="H57" t="s">
        <v>115</v>
      </c>
    </row>
    <row r="58" spans="1:8" x14ac:dyDescent="0.2">
      <c r="A58" t="s">
        <v>18</v>
      </c>
      <c r="B58" s="7">
        <v>0.38633770109756099</v>
      </c>
      <c r="C58" s="7">
        <v>-0.56375393490961645</v>
      </c>
      <c r="D58" s="7">
        <v>-1.2772721482218872</v>
      </c>
      <c r="E58" s="7">
        <v>0.13719256884407155</v>
      </c>
      <c r="F58" s="7">
        <v>-0.32937395329746777</v>
      </c>
      <c r="H58" s="7">
        <v>-0.55263530811678674</v>
      </c>
    </row>
    <row r="59" spans="1:8" x14ac:dyDescent="0.2">
      <c r="A59" t="s">
        <v>126</v>
      </c>
      <c r="B59" s="7">
        <v>-0.59512740721871038</v>
      </c>
      <c r="C59" s="7">
        <v>-0.54670526844863898</v>
      </c>
      <c r="D59" s="7">
        <v>-0.39340921516137173</v>
      </c>
      <c r="E59" s="7">
        <v>-0.74307267557283241</v>
      </c>
      <c r="F59" s="7">
        <v>-0.5695786416003884</v>
      </c>
      <c r="H59" s="7">
        <v>-0.4439740817780608</v>
      </c>
    </row>
    <row r="60" spans="1:8" x14ac:dyDescent="0.2">
      <c r="A60" t="s">
        <v>43</v>
      </c>
      <c r="B60" s="7">
        <v>0.59300142681143853</v>
      </c>
      <c r="C60" s="7">
        <v>0.43624606509038349</v>
      </c>
      <c r="D60" s="7">
        <v>-0.38460858324017072</v>
      </c>
      <c r="E60" s="7">
        <v>-1.1227524567126594</v>
      </c>
      <c r="F60" s="7">
        <v>-0.11952838701275204</v>
      </c>
      <c r="H60" s="7">
        <v>-0.41921057533877337</v>
      </c>
    </row>
    <row r="61" spans="1:8" x14ac:dyDescent="0.2">
      <c r="A61" t="s">
        <v>20</v>
      </c>
      <c r="B61" s="7">
        <v>0</v>
      </c>
      <c r="C61" s="7">
        <v>-6.6801125693727356E-2</v>
      </c>
      <c r="D61" s="7">
        <v>0.95412875441760314</v>
      </c>
      <c r="E61" s="7">
        <v>-8.2437658924765511E-2</v>
      </c>
      <c r="F61" s="7">
        <v>0.20122249244977758</v>
      </c>
      <c r="H61" s="7">
        <v>-0.36013509560891033</v>
      </c>
    </row>
    <row r="62" spans="1:8" x14ac:dyDescent="0.2">
      <c r="A62" t="s">
        <v>22</v>
      </c>
      <c r="B62" s="7">
        <v>-1.0653303167142845</v>
      </c>
      <c r="C62" s="7">
        <v>-0.67146440369745986</v>
      </c>
      <c r="D62" s="7">
        <v>-1.3206490181684936</v>
      </c>
      <c r="E62" s="7">
        <v>-0.48493558101402817</v>
      </c>
      <c r="F62" s="7">
        <v>-0.88559482989856653</v>
      </c>
      <c r="H62" s="7">
        <v>-0.35824426311546592</v>
      </c>
    </row>
    <row r="63" spans="1:8" x14ac:dyDescent="0.2">
      <c r="A63" t="s">
        <v>131</v>
      </c>
      <c r="B63" s="7">
        <v>-4.3269506252235315E-2</v>
      </c>
      <c r="C63" s="7">
        <v>-0.59562002933013358</v>
      </c>
      <c r="D63" s="7">
        <v>-0.33037562106182783</v>
      </c>
      <c r="E63" s="7">
        <v>-0.72068437185655654</v>
      </c>
      <c r="F63" s="7">
        <v>-0.42248738212518833</v>
      </c>
      <c r="H63" s="7">
        <v>-0.35629092062326873</v>
      </c>
    </row>
    <row r="64" spans="1:8" x14ac:dyDescent="0.2">
      <c r="A64" t="s">
        <v>129</v>
      </c>
      <c r="B64" s="7">
        <v>-0.40699857318856136</v>
      </c>
      <c r="C64" s="7">
        <v>0.73000209707946395</v>
      </c>
      <c r="D64" s="7">
        <v>-1.2458174239200654</v>
      </c>
      <c r="E64" s="7">
        <v>-1.1003020687062608</v>
      </c>
      <c r="F64" s="7">
        <v>-0.50577899218385591</v>
      </c>
      <c r="H64" s="7">
        <v>-0.34183696198245134</v>
      </c>
    </row>
    <row r="65" spans="1:8" x14ac:dyDescent="0.2">
      <c r="A65" t="s">
        <v>30</v>
      </c>
      <c r="B65" s="7">
        <v>-0.15416713355777936</v>
      </c>
      <c r="C65" s="7">
        <v>-0.68716735259464734</v>
      </c>
      <c r="D65" s="7">
        <v>0.36450365901709281</v>
      </c>
      <c r="E65" s="7">
        <v>0.51833588136189335</v>
      </c>
      <c r="F65" s="7">
        <v>1.037626355663987E-2</v>
      </c>
      <c r="H65" s="7">
        <v>-0.25553553645065236</v>
      </c>
    </row>
    <row r="66" spans="1:8" x14ac:dyDescent="0.2">
      <c r="A66" t="s">
        <v>127</v>
      </c>
      <c r="B66" s="7">
        <v>1.0608958591430504</v>
      </c>
      <c r="C66" s="7">
        <v>0.76952459971475162</v>
      </c>
      <c r="D66" s="7">
        <v>0</v>
      </c>
      <c r="E66" s="7">
        <v>-0.94233093035965909</v>
      </c>
      <c r="F66" s="7">
        <v>0.22202238212453576</v>
      </c>
      <c r="H66" s="7">
        <v>-0.25158628381666753</v>
      </c>
    </row>
    <row r="67" spans="1:8" x14ac:dyDescent="0.2">
      <c r="A67" t="s">
        <v>16</v>
      </c>
      <c r="B67" s="7">
        <v>-0.42080145178667944</v>
      </c>
      <c r="C67" s="7">
        <v>-5.0822169531191751E-2</v>
      </c>
      <c r="D67" s="7">
        <v>-0.61920884668962883</v>
      </c>
      <c r="E67" s="7">
        <v>-0.23009150704352016</v>
      </c>
      <c r="F67" s="7">
        <v>-0.33023099376275505</v>
      </c>
      <c r="H67" s="7">
        <v>-0.24680249199036858</v>
      </c>
    </row>
    <row r="68" spans="1:8" x14ac:dyDescent="0.2">
      <c r="A68" t="s">
        <v>39</v>
      </c>
      <c r="B68" s="7">
        <v>0.26532751248105996</v>
      </c>
      <c r="C68" s="7">
        <v>-0.51202305263743164</v>
      </c>
      <c r="D68" s="7">
        <v>-0.14576350361278317</v>
      </c>
      <c r="E68" s="7">
        <v>0.37691551305382598</v>
      </c>
      <c r="F68" s="7">
        <v>-3.8858826788322198E-3</v>
      </c>
      <c r="H68" s="7">
        <v>-0.24581231956827379</v>
      </c>
    </row>
    <row r="69" spans="1:8" x14ac:dyDescent="0.2">
      <c r="A69" t="s">
        <v>14</v>
      </c>
      <c r="B69" s="7">
        <v>-0.78568838722256262</v>
      </c>
      <c r="C69" s="7">
        <v>0.11671533169924971</v>
      </c>
      <c r="D69" s="7">
        <v>0.34212069245691074</v>
      </c>
      <c r="E69" s="7">
        <v>-0.22716046275813875</v>
      </c>
      <c r="F69" s="7">
        <v>-0.13850320645613523</v>
      </c>
      <c r="H69" s="7">
        <v>-0.15468570381913804</v>
      </c>
    </row>
    <row r="70" spans="1:8" x14ac:dyDescent="0.2">
      <c r="A70" t="s">
        <v>17</v>
      </c>
      <c r="B70" s="7">
        <v>1.4477618533520618E-2</v>
      </c>
      <c r="C70" s="7">
        <v>0.217675953934267</v>
      </c>
      <c r="D70" s="7">
        <v>-0.42554644422656462</v>
      </c>
      <c r="E70" s="7">
        <v>4.0592872496769655E-2</v>
      </c>
      <c r="F70" s="7">
        <v>-3.8199999815501838E-2</v>
      </c>
      <c r="H70" s="7">
        <v>-0.12149459505575691</v>
      </c>
    </row>
    <row r="71" spans="1:8" x14ac:dyDescent="0.2">
      <c r="A71" t="s">
        <v>11</v>
      </c>
      <c r="B71" s="7">
        <v>0.73560830175045588</v>
      </c>
      <c r="C71" s="7">
        <v>-0.8577497363104839</v>
      </c>
      <c r="D71" s="7">
        <v>0.61539141675982922</v>
      </c>
      <c r="E71" s="7">
        <v>3.5098763984534501E-2</v>
      </c>
      <c r="F71" s="7">
        <v>0.13208718654608392</v>
      </c>
      <c r="H71" s="7">
        <v>-0.11577488454789198</v>
      </c>
    </row>
    <row r="72" spans="1:8" x14ac:dyDescent="0.2">
      <c r="A72" t="s">
        <v>128</v>
      </c>
      <c r="B72" s="7">
        <v>-0.19333896273497583</v>
      </c>
      <c r="C72" s="7">
        <v>-0.49358435811980972</v>
      </c>
      <c r="D72" s="7">
        <v>0.29114101300662842</v>
      </c>
      <c r="E72" s="7">
        <v>0.55544090060712337</v>
      </c>
      <c r="F72" s="7">
        <v>3.9914648189741553E-2</v>
      </c>
      <c r="H72" s="7">
        <v>-7.6648990553375831E-2</v>
      </c>
    </row>
    <row r="73" spans="1:8" x14ac:dyDescent="0.2">
      <c r="A73" t="s">
        <v>130</v>
      </c>
      <c r="B73" s="7">
        <v>0.41649858298859721</v>
      </c>
      <c r="C73" s="7">
        <v>0.13484294290476476</v>
      </c>
      <c r="D73" s="7">
        <v>0.67740551963013551</v>
      </c>
      <c r="E73" s="7">
        <v>5.1815581417436467E-2</v>
      </c>
      <c r="F73" s="7">
        <v>0.32014065673523345</v>
      </c>
      <c r="H73" s="7">
        <v>-5.5737235865758489E-2</v>
      </c>
    </row>
    <row r="74" spans="1:8" x14ac:dyDescent="0.2">
      <c r="A74" t="s">
        <v>21</v>
      </c>
      <c r="B74" s="7">
        <v>-0.18392270274608327</v>
      </c>
      <c r="C74" s="7">
        <v>0</v>
      </c>
      <c r="D74" s="7">
        <v>3.1076519887280036</v>
      </c>
      <c r="E74" s="7">
        <v>0</v>
      </c>
      <c r="F74" s="7">
        <v>0.73093232149548004</v>
      </c>
      <c r="H74" s="7">
        <v>2.1849983017817542E-2</v>
      </c>
    </row>
    <row r="75" spans="1:8" x14ac:dyDescent="0.2">
      <c r="A75" t="s">
        <v>40</v>
      </c>
      <c r="B75" s="7">
        <v>0.3715499170635439</v>
      </c>
      <c r="C75" s="7">
        <v>0.25038207299339726</v>
      </c>
      <c r="D75" s="7">
        <v>0.29648187047528418</v>
      </c>
      <c r="E75" s="7">
        <v>0.62041691537346244</v>
      </c>
      <c r="F75" s="7">
        <v>0.38470769397642191</v>
      </c>
      <c r="H75" s="7">
        <v>2.8260108554697155E-2</v>
      </c>
    </row>
    <row r="76" spans="1:8" x14ac:dyDescent="0.2">
      <c r="A76" t="s">
        <v>19</v>
      </c>
      <c r="B76" s="7">
        <v>0.27023717820272525</v>
      </c>
      <c r="C76" s="7">
        <v>-0.34805531428758696</v>
      </c>
      <c r="D76" s="7">
        <v>2.17650206261639</v>
      </c>
      <c r="E76" s="7">
        <v>-0.20559638188280571</v>
      </c>
      <c r="F76" s="7">
        <v>0.47327188616218063</v>
      </c>
      <c r="H76" s="7">
        <v>0.21275278963467237</v>
      </c>
    </row>
    <row r="77" spans="1:8" x14ac:dyDescent="0.2">
      <c r="A77" t="s">
        <v>123</v>
      </c>
      <c r="B77" s="7">
        <v>0.8799210383117726</v>
      </c>
      <c r="C77" s="7">
        <v>2.6291987602884669E-2</v>
      </c>
      <c r="D77" s="7">
        <v>0.10031273198609293</v>
      </c>
      <c r="E77" s="7">
        <v>6.3248535735671629E-2</v>
      </c>
      <c r="F77" s="7">
        <v>0.26744357340910546</v>
      </c>
      <c r="H77" s="7">
        <v>0.23524862936258106</v>
      </c>
    </row>
    <row r="78" spans="1:8" x14ac:dyDescent="0.2">
      <c r="A78" t="s">
        <v>15</v>
      </c>
      <c r="B78" s="7">
        <v>0.74069315281010217</v>
      </c>
      <c r="C78" s="7">
        <v>5.1746831169932922E-2</v>
      </c>
      <c r="D78" s="7">
        <v>0.74821123278740753</v>
      </c>
      <c r="E78" s="7">
        <v>0.70336243007638544</v>
      </c>
      <c r="F78" s="7">
        <v>0.56100341171095702</v>
      </c>
      <c r="H78" s="7">
        <v>0.24173409538229226</v>
      </c>
    </row>
    <row r="79" spans="1:8" x14ac:dyDescent="0.2">
      <c r="A79" t="s">
        <v>33</v>
      </c>
      <c r="B79" s="7">
        <v>0.86896060281532439</v>
      </c>
      <c r="C79" s="7">
        <v>-1.0064345207090091</v>
      </c>
      <c r="D79" s="7">
        <v>-8.1983222791238083E-2</v>
      </c>
      <c r="E79" s="7">
        <v>-0.60706990650175829</v>
      </c>
      <c r="F79" s="7">
        <v>-0.20663176179667025</v>
      </c>
      <c r="H79" s="7">
        <v>0.27320822777112175</v>
      </c>
    </row>
    <row r="80" spans="1:8" x14ac:dyDescent="0.2">
      <c r="A80" t="s">
        <v>29</v>
      </c>
      <c r="B80" s="7">
        <v>-0.34964461950245851</v>
      </c>
      <c r="C80" s="7">
        <v>-0.96054916247102462</v>
      </c>
      <c r="D80" s="7">
        <v>-0.17312672785369165</v>
      </c>
      <c r="E80" s="7">
        <v>0.19549524188460637</v>
      </c>
      <c r="F80" s="7">
        <v>-0.32195631698564214</v>
      </c>
      <c r="H80" s="7">
        <v>0.31754871045943278</v>
      </c>
    </row>
    <row r="81" spans="1:16" x14ac:dyDescent="0.2">
      <c r="A81" t="s">
        <v>27</v>
      </c>
      <c r="B81" s="7">
        <v>-0.68237505513996044</v>
      </c>
      <c r="C81" s="7">
        <v>-3.5226983868200744E-2</v>
      </c>
      <c r="D81" s="7">
        <v>-0.13542846085760854</v>
      </c>
      <c r="E81" s="7">
        <v>0.93967395033579648</v>
      </c>
      <c r="F81" s="7">
        <v>2.1660862617506688E-2</v>
      </c>
      <c r="H81" s="7">
        <v>0.33770921969422379</v>
      </c>
    </row>
    <row r="82" spans="1:16" x14ac:dyDescent="0.2">
      <c r="A82" t="s">
        <v>41</v>
      </c>
      <c r="B82" s="7">
        <v>0.2895539153470727</v>
      </c>
      <c r="C82" s="7">
        <v>-0.69721136303922715</v>
      </c>
      <c r="D82" s="7">
        <v>-1.3335507048073414</v>
      </c>
      <c r="E82" s="7">
        <v>-0.36685057761408363</v>
      </c>
      <c r="F82" s="7">
        <v>-0.5270146825283949</v>
      </c>
      <c r="H82" s="7">
        <v>0.44193149001000925</v>
      </c>
    </row>
    <row r="83" spans="1:16" x14ac:dyDescent="0.2">
      <c r="A83" t="s">
        <v>124</v>
      </c>
      <c r="B83" s="7">
        <v>-0.38006768341534442</v>
      </c>
      <c r="C83" s="7">
        <v>1.0551045404489638</v>
      </c>
      <c r="D83" s="7">
        <v>1.1724669023090888</v>
      </c>
      <c r="E83" s="7">
        <v>9.2491214181880513E-2</v>
      </c>
      <c r="F83" s="7">
        <v>0.48499874338114718</v>
      </c>
      <c r="H83" s="7">
        <v>0.46675346433124659</v>
      </c>
    </row>
    <row r="84" spans="1:16" x14ac:dyDescent="0.2">
      <c r="A84" t="s">
        <v>25</v>
      </c>
      <c r="B84" s="7">
        <v>-0.93085709633895442</v>
      </c>
      <c r="C84" s="7">
        <v>1.7018796830415071</v>
      </c>
      <c r="D84" s="7">
        <v>2.5380321931744607</v>
      </c>
      <c r="E84" s="7">
        <v>-0.9260199599406328</v>
      </c>
      <c r="F84" s="7">
        <v>0.59575870498409511</v>
      </c>
      <c r="H84" s="7">
        <v>0.47628388495079965</v>
      </c>
    </row>
    <row r="85" spans="1:16" x14ac:dyDescent="0.2">
      <c r="A85" t="s">
        <v>37</v>
      </c>
      <c r="B85" s="7">
        <v>-0.80205285873941234</v>
      </c>
      <c r="C85" s="7">
        <v>0.5773339434474406</v>
      </c>
      <c r="D85" s="7">
        <v>0.19894110407424054</v>
      </c>
      <c r="E85" s="7">
        <v>0.79932462740034238</v>
      </c>
      <c r="F85" s="7">
        <v>0.19338670404565278</v>
      </c>
      <c r="H85" s="7">
        <v>0.71438180155936115</v>
      </c>
    </row>
    <row r="86" spans="1:16" x14ac:dyDescent="0.2">
      <c r="A86" t="s">
        <v>28</v>
      </c>
      <c r="B86" s="7">
        <v>1.0333480881945087</v>
      </c>
      <c r="C86" s="7">
        <v>-1.2497699033324616</v>
      </c>
      <c r="D86" s="7">
        <v>-2.7689518295203778E-2</v>
      </c>
      <c r="E86" s="7">
        <v>-0.84211650648326564</v>
      </c>
      <c r="F86" s="7">
        <v>-0.27155695997910556</v>
      </c>
      <c r="H86" s="7">
        <v>0.76931349307668073</v>
      </c>
    </row>
    <row r="87" spans="1:16" x14ac:dyDescent="0.2">
      <c r="A87" t="s">
        <v>36</v>
      </c>
      <c r="B87" s="7">
        <v>-0.81095163529074632</v>
      </c>
      <c r="C87" s="7">
        <v>0.45729937608764348</v>
      </c>
      <c r="D87" s="7">
        <v>0.54635282990254064</v>
      </c>
      <c r="E87" s="7">
        <v>0.79480807874331461</v>
      </c>
      <c r="F87" s="7">
        <v>0.2468771623606881</v>
      </c>
      <c r="H87" s="7">
        <v>0.82303345963965613</v>
      </c>
    </row>
    <row r="88" spans="1:16" x14ac:dyDescent="0.2">
      <c r="A88" t="s">
        <v>125</v>
      </c>
      <c r="B88" s="7">
        <v>2.3857058859781022</v>
      </c>
      <c r="C88" s="7">
        <v>9.3206500436207707E-2</v>
      </c>
      <c r="D88" s="7">
        <v>-0.11384478617606783</v>
      </c>
      <c r="E88" s="7">
        <v>-0.70104183912401075</v>
      </c>
      <c r="F88" s="7">
        <v>0.41600644027855782</v>
      </c>
      <c r="H88" s="7">
        <v>0.83797520149258253</v>
      </c>
    </row>
    <row r="89" spans="1:16" x14ac:dyDescent="0.2">
      <c r="A89" t="s">
        <v>24</v>
      </c>
      <c r="B89" s="7">
        <v>4.2509150798739279</v>
      </c>
      <c r="C89" s="7">
        <v>0.47737274153546533</v>
      </c>
      <c r="D89" s="7">
        <v>-0.47172747265574883</v>
      </c>
      <c r="E89" s="7">
        <v>-0.62308448694617402</v>
      </c>
      <c r="F89" s="7">
        <v>0.90836896545186752</v>
      </c>
      <c r="H89" s="7">
        <v>0.94682937003985113</v>
      </c>
    </row>
    <row r="90" spans="1:16" x14ac:dyDescent="0.2">
      <c r="A90" t="s">
        <v>35</v>
      </c>
      <c r="B90" s="7">
        <v>-0.28691242241403225</v>
      </c>
      <c r="C90" s="7">
        <v>1.1348520886848368</v>
      </c>
      <c r="D90" s="7">
        <v>5.7251126221657449</v>
      </c>
      <c r="E90" s="7">
        <v>1.9391637488618576</v>
      </c>
      <c r="F90" s="7">
        <v>2.1280540093246021</v>
      </c>
      <c r="H90" s="7">
        <v>1.7764907821162086</v>
      </c>
    </row>
    <row r="91" spans="1:16" x14ac:dyDescent="0.2">
      <c r="F91" s="7">
        <f>MEDIAN(F58:F90)</f>
        <v>3.9914648189741553E-2</v>
      </c>
    </row>
    <row r="94" spans="1:16" x14ac:dyDescent="0.2">
      <c r="A94" t="s">
        <v>44</v>
      </c>
      <c r="B94" s="10" t="s">
        <v>97</v>
      </c>
      <c r="C94" s="10" t="s">
        <v>98</v>
      </c>
      <c r="D94" s="10" t="s">
        <v>104</v>
      </c>
      <c r="E94" s="10" t="s">
        <v>109</v>
      </c>
      <c r="F94" s="10" t="s">
        <v>107</v>
      </c>
      <c r="P94" t="s">
        <v>115</v>
      </c>
    </row>
    <row r="95" spans="1:16" x14ac:dyDescent="0.2">
      <c r="A95" t="s">
        <v>18</v>
      </c>
      <c r="B95">
        <v>-1.0246879334257979</v>
      </c>
      <c r="C95">
        <v>-0.72901806040370265</v>
      </c>
      <c r="D95">
        <v>-0.57398399497881691</v>
      </c>
      <c r="E95">
        <v>-0.22558248214166526</v>
      </c>
      <c r="F95">
        <v>-0.32689584992478526</v>
      </c>
      <c r="H95">
        <v>-0.77589666293610582</v>
      </c>
      <c r="I95">
        <v>-0.27623916603322529</v>
      </c>
      <c r="P95" s="7">
        <v>-0.55263530811678674</v>
      </c>
    </row>
    <row r="96" spans="1:16" x14ac:dyDescent="0.2">
      <c r="A96" t="s">
        <v>126</v>
      </c>
      <c r="B96">
        <v>0</v>
      </c>
      <c r="C96">
        <v>-0.41015328577932886</v>
      </c>
      <c r="D96">
        <v>-0.54495528008787075</v>
      </c>
      <c r="E96">
        <v>-0.31150277054543046</v>
      </c>
      <c r="F96">
        <v>0</v>
      </c>
      <c r="H96">
        <v>-0.3183695219557332</v>
      </c>
      <c r="I96">
        <v>-0.15575138527271523</v>
      </c>
      <c r="P96" s="7">
        <v>-0.4439740817780608</v>
      </c>
    </row>
    <row r="97" spans="1:16" x14ac:dyDescent="0.2">
      <c r="A97" t="s">
        <v>43</v>
      </c>
      <c r="B97">
        <v>-1.2965325936199728</v>
      </c>
      <c r="C97">
        <v>-0.86014569737441138</v>
      </c>
      <c r="D97">
        <v>0</v>
      </c>
      <c r="E97">
        <v>1.468722878696681E-3</v>
      </c>
      <c r="F97">
        <v>-0.30003981948500119</v>
      </c>
      <c r="H97">
        <v>-0.71889276366479471</v>
      </c>
      <c r="I97">
        <v>-0.14928554830315224</v>
      </c>
      <c r="P97" s="7">
        <v>-0.41921057533877337</v>
      </c>
    </row>
    <row r="98" spans="1:16" x14ac:dyDescent="0.2">
      <c r="A98" t="s">
        <v>20</v>
      </c>
      <c r="B98">
        <v>-1.2346740638002778</v>
      </c>
      <c r="C98">
        <v>-0.69471847017756816</v>
      </c>
      <c r="D98">
        <v>-0.83508551702494871</v>
      </c>
      <c r="E98">
        <v>1.7852994191868619</v>
      </c>
      <c r="F98">
        <v>0.90728696575524304</v>
      </c>
      <c r="H98">
        <v>-0.92149268366759818</v>
      </c>
      <c r="I98">
        <v>1.3462931924710524</v>
      </c>
      <c r="P98" s="7">
        <v>-0.36013509560891033</v>
      </c>
    </row>
    <row r="99" spans="1:16" x14ac:dyDescent="0.2">
      <c r="A99" t="s">
        <v>22</v>
      </c>
      <c r="B99">
        <v>0.84854368932038893</v>
      </c>
      <c r="C99">
        <v>0.17187737137653669</v>
      </c>
      <c r="D99">
        <v>-0.51310214969402146</v>
      </c>
      <c r="E99">
        <v>-0.16543160424594452</v>
      </c>
      <c r="F99">
        <v>-0.21586585257941762</v>
      </c>
      <c r="H99">
        <v>0.16910630366763468</v>
      </c>
      <c r="I99">
        <v>-0.19064872841268107</v>
      </c>
      <c r="P99" s="7">
        <v>-0.35824426311546592</v>
      </c>
    </row>
    <row r="100" spans="1:16" x14ac:dyDescent="0.2">
      <c r="A100" t="s">
        <v>131</v>
      </c>
      <c r="B100">
        <v>0.10291262135922372</v>
      </c>
      <c r="C100">
        <v>-0.18204583396570034</v>
      </c>
      <c r="D100">
        <v>-0.79115016475757094</v>
      </c>
      <c r="E100">
        <v>-0.51658989251618948</v>
      </c>
      <c r="F100">
        <v>-0.18540394655340231</v>
      </c>
      <c r="H100">
        <v>-0.29009445912134918</v>
      </c>
      <c r="I100">
        <v>-0.35099691953479589</v>
      </c>
      <c r="P100" s="7">
        <v>-0.35629092062326873</v>
      </c>
    </row>
    <row r="101" spans="1:16" x14ac:dyDescent="0.2">
      <c r="A101" t="s">
        <v>129</v>
      </c>
      <c r="B101">
        <v>4.9930651872400131E-3</v>
      </c>
      <c r="C101">
        <v>-6.7157383517984337E-2</v>
      </c>
      <c r="D101">
        <v>-0.47152047701239586</v>
      </c>
      <c r="E101">
        <v>0.81714400160224321</v>
      </c>
      <c r="F101">
        <v>6.1941421113176857E-3</v>
      </c>
      <c r="H101">
        <v>-0.17789493178104673</v>
      </c>
      <c r="I101">
        <v>0.41166907185678042</v>
      </c>
      <c r="P101" s="7">
        <v>-0.34183696198245134</v>
      </c>
    </row>
    <row r="102" spans="1:16" x14ac:dyDescent="0.2">
      <c r="A102" t="s">
        <v>30</v>
      </c>
      <c r="B102">
        <v>-0.22246879334257938</v>
      </c>
      <c r="C102">
        <v>-0.36917589922598248</v>
      </c>
      <c r="D102">
        <v>-0.97269731680527194</v>
      </c>
      <c r="E102">
        <v>-0.18339007944455588</v>
      </c>
      <c r="F102">
        <v>-0.48697017963012112</v>
      </c>
      <c r="H102">
        <v>-0.52144733645794461</v>
      </c>
      <c r="I102">
        <v>-0.3351801295373385</v>
      </c>
      <c r="P102" s="7">
        <v>-0.25553553645065236</v>
      </c>
    </row>
    <row r="103" spans="1:16" x14ac:dyDescent="0.2">
      <c r="A103" t="s">
        <v>127</v>
      </c>
      <c r="B103">
        <v>-1.2454923717059645</v>
      </c>
      <c r="C103">
        <v>-0.87046592806192069</v>
      </c>
      <c r="D103">
        <v>-5.9626549505727322E-2</v>
      </c>
      <c r="E103">
        <v>0.16443020228319635</v>
      </c>
      <c r="F103">
        <v>-0.22263516502964331</v>
      </c>
      <c r="H103">
        <v>-0.7251949497578708</v>
      </c>
      <c r="I103">
        <v>-2.9102481373223479E-2</v>
      </c>
      <c r="P103" s="7">
        <v>-0.25158628381666753</v>
      </c>
    </row>
    <row r="104" spans="1:16" x14ac:dyDescent="0.2">
      <c r="A104" t="s">
        <v>16</v>
      </c>
      <c r="B104">
        <v>2.1636615811373185E-2</v>
      </c>
      <c r="C104">
        <v>-0.59288207618758504</v>
      </c>
      <c r="D104">
        <v>8.112348972226556E-2</v>
      </c>
      <c r="E104">
        <v>-0.21456706055143884</v>
      </c>
      <c r="F104">
        <v>-0.32921865321652938</v>
      </c>
      <c r="H104">
        <v>-0.16337399021798207</v>
      </c>
      <c r="I104">
        <v>-0.27189285688398412</v>
      </c>
      <c r="P104" s="7">
        <v>-0.24680249199036858</v>
      </c>
    </row>
    <row r="105" spans="1:16" x14ac:dyDescent="0.2">
      <c r="A105" t="s">
        <v>39</v>
      </c>
      <c r="B105">
        <v>-1.0011095700416093</v>
      </c>
      <c r="C105">
        <v>6.7157383517984684E-2</v>
      </c>
      <c r="D105">
        <v>-0.52926408284952153</v>
      </c>
      <c r="E105">
        <v>-0.34334735296081187</v>
      </c>
      <c r="F105">
        <v>-0.29681001681267138</v>
      </c>
      <c r="H105">
        <v>-0.48773875645771536</v>
      </c>
      <c r="I105">
        <v>-0.32007868488674163</v>
      </c>
      <c r="P105" s="7">
        <v>-0.24581231956827379</v>
      </c>
    </row>
    <row r="106" spans="1:16" x14ac:dyDescent="0.2">
      <c r="A106" t="s">
        <v>14</v>
      </c>
      <c r="B106">
        <v>-9.5423023578363395E-2</v>
      </c>
      <c r="C106">
        <v>0.45462133859462722</v>
      </c>
      <c r="D106">
        <v>-0.87180291856268621</v>
      </c>
      <c r="E106">
        <v>4.370451966085855</v>
      </c>
      <c r="F106">
        <v>1.7317272807716131</v>
      </c>
      <c r="H106">
        <v>-0.17086820118214083</v>
      </c>
      <c r="I106">
        <v>3.0510896234287341</v>
      </c>
      <c r="P106" s="7">
        <v>-0.15468570381913804</v>
      </c>
    </row>
    <row r="107" spans="1:16" x14ac:dyDescent="0.2">
      <c r="A107" t="s">
        <v>17</v>
      </c>
      <c r="B107">
        <v>-1.2760055478501913E-2</v>
      </c>
      <c r="C107">
        <v>-0.61321900136591234</v>
      </c>
      <c r="D107">
        <v>1.1611485956378235E-2</v>
      </c>
      <c r="E107">
        <v>-0.14219907871019435</v>
      </c>
      <c r="F107">
        <v>-0.35645075657021491</v>
      </c>
      <c r="H107">
        <v>-0.20478919029601197</v>
      </c>
      <c r="I107">
        <v>-0.24932491764020465</v>
      </c>
      <c r="P107" s="7">
        <v>-0.12149459505575691</v>
      </c>
    </row>
    <row r="108" spans="1:16" x14ac:dyDescent="0.2">
      <c r="A108" t="s">
        <v>11</v>
      </c>
      <c r="B108">
        <v>-0.22690707350901501</v>
      </c>
      <c r="C108">
        <v>-0.78335103961147323</v>
      </c>
      <c r="D108">
        <v>-8.0652753805115482E-2</v>
      </c>
      <c r="E108">
        <v>-1.114894185192614E-2</v>
      </c>
      <c r="F108">
        <v>-0.35786656048137322</v>
      </c>
      <c r="H108">
        <v>-0.36363695564186788</v>
      </c>
      <c r="I108">
        <v>-0.18450775116664969</v>
      </c>
      <c r="P108" s="7">
        <v>-0.11577488454789198</v>
      </c>
    </row>
    <row r="109" spans="1:16" x14ac:dyDescent="0.2">
      <c r="A109" t="s">
        <v>128</v>
      </c>
      <c r="B109">
        <v>0.19778085991678274</v>
      </c>
      <c r="C109">
        <v>-0.1852329640309606</v>
      </c>
      <c r="D109">
        <v>-0.59218578377530184</v>
      </c>
      <c r="E109">
        <v>-0.16009079377795601</v>
      </c>
      <c r="F109">
        <v>-0.41991859127510828</v>
      </c>
      <c r="H109">
        <v>-0.19321262929649322</v>
      </c>
      <c r="I109">
        <v>-0.29000469252653216</v>
      </c>
      <c r="P109" s="7">
        <v>-7.6648990553375831E-2</v>
      </c>
    </row>
    <row r="110" spans="1:16" x14ac:dyDescent="0.2">
      <c r="A110" t="s">
        <v>130</v>
      </c>
      <c r="B110">
        <v>-0.43772538141470185</v>
      </c>
      <c r="C110">
        <v>-0.73645469722264345</v>
      </c>
      <c r="D110">
        <v>-0.12066530676290592</v>
      </c>
      <c r="E110">
        <v>0</v>
      </c>
      <c r="F110">
        <v>-0.34003627997522334</v>
      </c>
      <c r="H110">
        <v>-0.43161512846675043</v>
      </c>
      <c r="I110">
        <v>-0.17001813998761167</v>
      </c>
      <c r="P110" s="7">
        <v>-5.5737235865758489E-2</v>
      </c>
    </row>
    <row r="111" spans="1:16" x14ac:dyDescent="0.2">
      <c r="A111" t="s">
        <v>21</v>
      </c>
      <c r="B111">
        <v>-0.89348127600554783</v>
      </c>
      <c r="C111">
        <v>-0.4465776293823035</v>
      </c>
      <c r="D111">
        <v>-0.72163816099168354</v>
      </c>
      <c r="E111">
        <v>-0.1742439415181255</v>
      </c>
      <c r="F111">
        <v>2.5506592336961419E-2</v>
      </c>
      <c r="H111">
        <v>-0.68723235545984496</v>
      </c>
      <c r="I111">
        <v>-7.4368674590582037E-2</v>
      </c>
      <c r="P111" s="7">
        <v>2.1849983017817542E-2</v>
      </c>
    </row>
    <row r="112" spans="1:16" x14ac:dyDescent="0.2">
      <c r="A112" t="s">
        <v>40</v>
      </c>
      <c r="B112">
        <v>-0.78807212205270505</v>
      </c>
      <c r="C112">
        <v>0.15154044619820942</v>
      </c>
      <c r="D112">
        <v>-0.34803075474658707</v>
      </c>
      <c r="E112">
        <v>-0.31924694572401385</v>
      </c>
      <c r="F112">
        <v>-0.16615786213609407</v>
      </c>
      <c r="H112">
        <v>-0.32818747686702759</v>
      </c>
      <c r="I112">
        <v>-0.24270240393005396</v>
      </c>
      <c r="P112" s="7">
        <v>2.8260108554697155E-2</v>
      </c>
    </row>
    <row r="113" spans="1:16" x14ac:dyDescent="0.2">
      <c r="A113" t="s">
        <v>19</v>
      </c>
      <c r="B113">
        <v>-0.17253814147017987</v>
      </c>
      <c r="C113">
        <v>-0.33259978752466213</v>
      </c>
      <c r="D113">
        <v>0.36183900831633431</v>
      </c>
      <c r="E113">
        <v>0.79457907737499156</v>
      </c>
      <c r="F113">
        <v>0.77340500840633575</v>
      </c>
      <c r="H113">
        <v>-4.7766306892835897E-2</v>
      </c>
      <c r="I113">
        <v>0.78399204289066371</v>
      </c>
      <c r="P113" s="7">
        <v>0.21275278963467237</v>
      </c>
    </row>
    <row r="114" spans="1:16" x14ac:dyDescent="0.2">
      <c r="A114" t="s">
        <v>123</v>
      </c>
      <c r="B114">
        <v>-0.36227461858529791</v>
      </c>
      <c r="C114">
        <v>0.51639095462133866</v>
      </c>
      <c r="D114">
        <v>0.45504471991212919</v>
      </c>
      <c r="E114">
        <v>0.14380132185059075</v>
      </c>
      <c r="F114">
        <v>0.28172285638439082</v>
      </c>
      <c r="H114">
        <v>0.20305368531605664</v>
      </c>
      <c r="I114">
        <v>0.21276208911749078</v>
      </c>
      <c r="P114" s="7">
        <v>0.23524862936258106</v>
      </c>
    </row>
    <row r="115" spans="1:16" x14ac:dyDescent="0.2">
      <c r="A115" t="s">
        <v>15</v>
      </c>
      <c r="B115">
        <v>0.63772538141470214</v>
      </c>
      <c r="C115">
        <v>0.34777659735923522</v>
      </c>
      <c r="D115">
        <v>-1.218107641613055</v>
      </c>
      <c r="E115">
        <v>0.16062487482475452</v>
      </c>
      <c r="F115">
        <v>0.18743916467569252</v>
      </c>
      <c r="H115">
        <v>-7.753522094637251E-2</v>
      </c>
      <c r="I115">
        <v>0.17403201975022353</v>
      </c>
      <c r="P115" s="7">
        <v>0.24173409538229226</v>
      </c>
    </row>
    <row r="116" spans="1:16" x14ac:dyDescent="0.2">
      <c r="A116" t="s">
        <v>33</v>
      </c>
      <c r="B116">
        <v>1.0748959778086002</v>
      </c>
      <c r="C116">
        <v>0.86242221884959736</v>
      </c>
      <c r="D116">
        <v>0.32182645535854348</v>
      </c>
      <c r="E116">
        <v>0.27545229988650777</v>
      </c>
      <c r="F116">
        <v>0.7031899831873285</v>
      </c>
      <c r="H116">
        <v>0.75304821733891369</v>
      </c>
      <c r="I116">
        <v>0.48932114153691814</v>
      </c>
      <c r="P116" s="7">
        <v>0.27320822777112175</v>
      </c>
    </row>
    <row r="117" spans="1:16" x14ac:dyDescent="0.2">
      <c r="A117" t="s">
        <v>29</v>
      </c>
      <c r="B117">
        <v>-0.3253814147018031</v>
      </c>
      <c r="C117">
        <v>0.51821217180148715</v>
      </c>
      <c r="D117">
        <v>2.6783304566138391</v>
      </c>
      <c r="E117">
        <v>0.31864610454636505</v>
      </c>
      <c r="F117">
        <v>0.42861251216706481</v>
      </c>
      <c r="H117">
        <v>0.95705373790450776</v>
      </c>
      <c r="I117">
        <v>0.37362930835671493</v>
      </c>
      <c r="P117" s="7">
        <v>0.31754871045943278</v>
      </c>
    </row>
    <row r="118" spans="1:16" x14ac:dyDescent="0.2">
      <c r="A118" t="s">
        <v>27</v>
      </c>
      <c r="B118">
        <v>-0.23633841886269066</v>
      </c>
      <c r="C118">
        <v>-0.28646228562756093</v>
      </c>
      <c r="D118">
        <v>2.4840734348030744</v>
      </c>
      <c r="E118">
        <v>-0.39802390012684441</v>
      </c>
      <c r="F118">
        <v>-6.0282275904787075E-2</v>
      </c>
      <c r="H118">
        <v>0.65375757677094093</v>
      </c>
      <c r="I118">
        <v>-0.22915308801581574</v>
      </c>
      <c r="P118" s="7">
        <v>0.33770921969422379</v>
      </c>
    </row>
    <row r="119" spans="1:16" x14ac:dyDescent="0.2">
      <c r="A119" t="s">
        <v>41</v>
      </c>
      <c r="B119">
        <v>2.630790568654648</v>
      </c>
      <c r="C119">
        <v>1.2729549248747909</v>
      </c>
      <c r="D119">
        <v>0.32888749411580093</v>
      </c>
      <c r="E119">
        <v>1.0941985446291476</v>
      </c>
      <c r="F119">
        <v>2.4610653924431465</v>
      </c>
      <c r="H119">
        <v>1.4108776625484134</v>
      </c>
      <c r="I119">
        <v>1.777631968536147</v>
      </c>
      <c r="P119" s="7">
        <v>0.44193149001000925</v>
      </c>
    </row>
    <row r="120" spans="1:16" x14ac:dyDescent="0.2">
      <c r="A120" t="s">
        <v>124</v>
      </c>
      <c r="B120">
        <v>0.794452149791956</v>
      </c>
      <c r="C120">
        <v>0.27553498254666875</v>
      </c>
      <c r="D120">
        <v>0.27553742350541333</v>
      </c>
      <c r="E120">
        <v>1.1152279858468526</v>
      </c>
      <c r="F120">
        <v>-4.7672772321033438E-2</v>
      </c>
      <c r="H120">
        <v>0.44850818528134601</v>
      </c>
      <c r="I120">
        <v>0.53377760676290953</v>
      </c>
      <c r="P120" s="7">
        <v>0.46675346433124659</v>
      </c>
    </row>
    <row r="121" spans="1:16" x14ac:dyDescent="0.2">
      <c r="A121" t="s">
        <v>25</v>
      </c>
      <c r="B121">
        <v>0.47933425797503509</v>
      </c>
      <c r="C121">
        <v>0.3262255273941419</v>
      </c>
      <c r="D121">
        <v>0.26486740938333564</v>
      </c>
      <c r="E121">
        <v>0.82268509246278143</v>
      </c>
      <c r="F121">
        <v>1.3488850544199629</v>
      </c>
      <c r="H121">
        <v>0.35680906491750419</v>
      </c>
      <c r="I121">
        <v>1.0857850734413721</v>
      </c>
      <c r="P121" s="7">
        <v>0.47628388495079965</v>
      </c>
    </row>
    <row r="122" spans="1:16" x14ac:dyDescent="0.2">
      <c r="A122" t="s">
        <v>37</v>
      </c>
      <c r="B122">
        <v>1.9753120665742039</v>
      </c>
      <c r="C122">
        <v>1.2175595689786001</v>
      </c>
      <c r="D122">
        <v>0.51325906166640489</v>
      </c>
      <c r="E122">
        <v>-8.3917484478269702E-2</v>
      </c>
      <c r="F122">
        <v>0.51510928236439246</v>
      </c>
      <c r="H122">
        <v>1.2353768990730696</v>
      </c>
      <c r="I122">
        <v>0.21559589894306139</v>
      </c>
      <c r="P122" s="7">
        <v>0.71438180155936115</v>
      </c>
    </row>
    <row r="123" spans="1:16" x14ac:dyDescent="0.2">
      <c r="A123" t="s">
        <v>28</v>
      </c>
      <c r="B123">
        <v>0.30873786407767057</v>
      </c>
      <c r="C123">
        <v>1.5239793595386246</v>
      </c>
      <c r="D123">
        <v>3.5978346147811067</v>
      </c>
      <c r="E123">
        <v>0.69337071900660963</v>
      </c>
      <c r="F123">
        <v>1.252897973630652</v>
      </c>
      <c r="H123">
        <v>1.8101839461324671</v>
      </c>
      <c r="I123">
        <v>0.97313434631863083</v>
      </c>
      <c r="P123" s="7">
        <v>0.76931349307668073</v>
      </c>
    </row>
    <row r="124" spans="1:16" x14ac:dyDescent="0.2">
      <c r="A124" t="s">
        <v>36</v>
      </c>
      <c r="B124">
        <v>2.0585298196948694</v>
      </c>
      <c r="C124">
        <v>1.2518591592047348</v>
      </c>
      <c r="D124">
        <v>0.88718029185626823</v>
      </c>
      <c r="E124">
        <v>-0.20542092262500847</v>
      </c>
      <c r="F124">
        <v>0.48057694009379709</v>
      </c>
      <c r="H124">
        <v>1.3991897569186242</v>
      </c>
      <c r="I124">
        <v>0.1375780087343943</v>
      </c>
      <c r="P124" s="7">
        <v>0.82303345963965613</v>
      </c>
    </row>
    <row r="125" spans="1:16" x14ac:dyDescent="0.2">
      <c r="A125" t="s">
        <v>125</v>
      </c>
      <c r="B125">
        <v>0.78973647711511874</v>
      </c>
      <c r="C125">
        <v>1.5306571558658364</v>
      </c>
      <c r="D125">
        <v>1.4594382551388665</v>
      </c>
      <c r="E125">
        <v>2.8186794846117902</v>
      </c>
      <c r="F125">
        <v>1.6182196265817184</v>
      </c>
      <c r="H125">
        <v>1.2599439627066071</v>
      </c>
      <c r="I125">
        <v>2.2184495555967541</v>
      </c>
      <c r="P125" s="7">
        <v>0.83797520149258253</v>
      </c>
    </row>
    <row r="126" spans="1:16" x14ac:dyDescent="0.2">
      <c r="A126" t="s">
        <v>24</v>
      </c>
      <c r="B126">
        <v>0.40083217753120703</v>
      </c>
      <c r="D126">
        <v>1.5697473717244621</v>
      </c>
      <c r="E126">
        <v>-0.38120034715268064</v>
      </c>
      <c r="F126">
        <v>-0.2422573223608529</v>
      </c>
      <c r="H126">
        <v>0.98528977462783462</v>
      </c>
      <c r="I126">
        <v>-0.31172883475676677</v>
      </c>
      <c r="P126" s="7">
        <v>0.94682937003985113</v>
      </c>
    </row>
    <row r="127" spans="1:16" x14ac:dyDescent="0.2">
      <c r="A127" t="s">
        <v>35</v>
      </c>
      <c r="B127">
        <v>1.0515950069348132</v>
      </c>
      <c r="C127">
        <v>1.6857641523751699</v>
      </c>
      <c r="D127">
        <v>1.5374235054134626</v>
      </c>
      <c r="E127">
        <v>2.0364510314440225</v>
      </c>
      <c r="F127">
        <v>1.8168303689938945</v>
      </c>
      <c r="H127">
        <v>1.4249275549078153</v>
      </c>
      <c r="I127">
        <v>1.9266407002189585</v>
      </c>
      <c r="P127" s="7">
        <v>1.7764907821162086</v>
      </c>
    </row>
    <row r="129" spans="8:8" x14ac:dyDescent="0.2">
      <c r="H129">
        <f>MEDIAN(H95:H127)</f>
        <v>-0.16337399021798207</v>
      </c>
    </row>
  </sheetData>
  <sheetProtection sheet="1"/>
  <sortState ref="A95:P127">
    <sortCondition ref="P95:P127"/>
  </sortState>
  <conditionalFormatting sqref="S3:S35">
    <cfRule type="colorScale" priority="3">
      <colorScale>
        <cfvo type="num" val="-1"/>
        <cfvo type="num" val="0"/>
        <cfvo type="num" val="1"/>
        <color rgb="FF63BE7B"/>
        <color rgb="FFFFEB84"/>
        <color rgb="FFF8696B"/>
      </colorScale>
    </cfRule>
  </conditionalFormatting>
  <conditionalFormatting sqref="N3:Q35">
    <cfRule type="colorScale" priority="2">
      <colorScale>
        <cfvo type="num" val="-1"/>
        <cfvo type="num" val="0"/>
        <cfvo type="num" val="1"/>
        <color rgb="FF63BE7B"/>
        <color rgb="FFFFEB84"/>
        <color rgb="FFF8696B"/>
      </colorScale>
    </cfRule>
  </conditionalFormatting>
  <conditionalFormatting sqref="B95:I127">
    <cfRule type="colorScale" priority="1">
      <colorScale>
        <cfvo type="num" val="-1"/>
        <cfvo type="num" val="0"/>
        <cfvo type="num" val="1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AtmHistBiases</vt:lpstr>
      <vt:lpstr>OceanAtmFutPlots</vt:lpstr>
      <vt:lpstr>FutChangesPlots</vt:lpstr>
      <vt:lpstr>OceanHistBiases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2019-08-13T20:14:46Z</cp:lastPrinted>
  <dcterms:created xsi:type="dcterms:W3CDTF">2018-12-04T20:50:15Z</dcterms:created>
  <dcterms:modified xsi:type="dcterms:W3CDTF">2019-08-14T14:29:36Z</dcterms:modified>
</cp:coreProperties>
</file>